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현재_통합_문서"/>
  <bookViews>
    <workbookView xWindow="-45" yWindow="-90" windowWidth="24210" windowHeight="12480" tabRatio="493" activeTab="1"/>
  </bookViews>
  <sheets>
    <sheet name="1.작성요령" sheetId="14" r:id="rId1"/>
    <sheet name="2. 2017 최초신청명단" sheetId="11" r:id="rId2"/>
    <sheet name="Sheet2" sheetId="2" state="hidden" r:id="rId3"/>
    <sheet name="3. 2017 담당자 현황" sheetId="19" r:id="rId4"/>
    <sheet name="4. 국가별 비자유형" sheetId="18" r:id="rId5"/>
    <sheet name="Sheet3" sheetId="20" state="hidden" r:id="rId6"/>
  </sheets>
  <externalReferences>
    <externalReference r:id="rId7"/>
    <externalReference r:id="rId8"/>
  </externalReferences>
  <definedNames>
    <definedName name="_xlnm._FilterDatabase" localSheetId="1" hidden="1">'2. 2017 최초신청명단'!$A$1:$AX$40</definedName>
    <definedName name="_xlnm._FilterDatabase" localSheetId="2" hidden="1">Sheet2!$A$1:$G$143</definedName>
    <definedName name="_xlnm.Print_Area" localSheetId="1">'2. 2017 최초신청명단'!$A$1:$AN$40</definedName>
    <definedName name="_xlnm.Print_Titles" localSheetId="1">'2. 2017 최초신청명단'!$9:$9</definedName>
    <definedName name="교부01">#REF!</definedName>
    <definedName name="국가1" localSheetId="1">'2. 2017 최초신청명단'!$G$10:$G$39</definedName>
    <definedName name="권역01">#REF!</definedName>
    <definedName name="권역1" localSheetId="4">[1]Sheet2!$A$1:$E$143</definedName>
    <definedName name="권역1">Sheet2!$A$1:$E$143</definedName>
    <definedName name="대학지역">Sheet3!$E$2:$I$138</definedName>
    <definedName name="신청1" localSheetId="1">'2. 2017 최초신청명단'!$E$10:$E$39</definedName>
    <definedName name="출국00">'[2]2015년 파견현황월별'!#REF!</definedName>
    <definedName name="출국01">'[2]2015년 파견현황월별'!#REF!</definedName>
    <definedName name="출국02">'[2]2015년 파견현황월별'!#REF!</definedName>
    <definedName name="출국03">'[2]2015년 파견현황월별'!#REF!</definedName>
    <definedName name="출국04">'[2]2015년 파견현황월별'!#REF!</definedName>
    <definedName name="출국05">'[2]2015년 파견현황월별'!#REF!</definedName>
    <definedName name="출국06">'[2]2015년 파견현황월별'!#REF!</definedName>
    <definedName name="출국07">'[2]2015년 파견현황월별'!#REF!</definedName>
    <definedName name="출국08">'[2]2015년 파견현황월별'!#REF!</definedName>
  </definedNames>
  <calcPr calcId="145621"/>
</workbook>
</file>

<file path=xl/calcChain.xml><?xml version="1.0" encoding="utf-8"?>
<calcChain xmlns="http://schemas.openxmlformats.org/spreadsheetml/2006/main">
  <c r="I6" i="11" l="1"/>
  <c r="J6" i="11" s="1"/>
  <c r="K6" i="11" l="1"/>
  <c r="U16" i="11" l="1"/>
  <c r="U17" i="11"/>
  <c r="U18" i="11"/>
  <c r="U19" i="11"/>
  <c r="U20" i="11"/>
  <c r="U21" i="11"/>
  <c r="U22" i="11"/>
  <c r="U23" i="11"/>
  <c r="U24" i="11"/>
  <c r="U25" i="11"/>
  <c r="U26" i="11"/>
  <c r="U27" i="11"/>
  <c r="U28" i="11"/>
  <c r="U29" i="11"/>
  <c r="U30" i="11"/>
  <c r="U31" i="11"/>
  <c r="U32" i="11"/>
  <c r="U33" i="11"/>
  <c r="U34" i="11"/>
  <c r="U35" i="11"/>
  <c r="U36" i="11"/>
  <c r="U37" i="11"/>
  <c r="U38" i="11"/>
  <c r="U39" i="11"/>
  <c r="U11" i="11"/>
  <c r="U12" i="11"/>
  <c r="U13" i="11"/>
  <c r="U14" i="11"/>
  <c r="U15" i="11"/>
  <c r="U10" i="11"/>
  <c r="AN12" i="11"/>
  <c r="AN13" i="11"/>
  <c r="AN14" i="11"/>
  <c r="AN15" i="11"/>
  <c r="AN11" i="11"/>
  <c r="AN10" i="11"/>
  <c r="A11" i="11" l="1"/>
  <c r="B11" i="11"/>
  <c r="A12" i="11"/>
  <c r="B12" i="11"/>
  <c r="A13" i="11"/>
  <c r="B13" i="11"/>
  <c r="A14" i="11"/>
  <c r="B14" i="11"/>
  <c r="A15" i="11"/>
  <c r="B15" i="11"/>
  <c r="A16" i="11"/>
  <c r="B16" i="11"/>
  <c r="A17" i="11"/>
  <c r="B17" i="11"/>
  <c r="A18" i="11"/>
  <c r="B18" i="11"/>
  <c r="A19" i="11"/>
  <c r="B19" i="11"/>
  <c r="A20" i="11"/>
  <c r="B20" i="11"/>
  <c r="A21" i="11"/>
  <c r="B21" i="11"/>
  <c r="A22" i="11"/>
  <c r="B22" i="11"/>
  <c r="A23" i="11"/>
  <c r="B23" i="11"/>
  <c r="A24" i="11"/>
  <c r="B24" i="11"/>
  <c r="A25" i="11"/>
  <c r="B25" i="11"/>
  <c r="A26" i="11"/>
  <c r="B26" i="11"/>
  <c r="A27" i="11"/>
  <c r="B27" i="11"/>
  <c r="A28" i="11"/>
  <c r="B28" i="11"/>
  <c r="A29" i="11"/>
  <c r="B29" i="11"/>
  <c r="A30" i="11"/>
  <c r="B30" i="11"/>
  <c r="A31" i="11"/>
  <c r="B31" i="11"/>
  <c r="A32" i="11"/>
  <c r="B32" i="11"/>
  <c r="A33" i="11"/>
  <c r="B33" i="11"/>
  <c r="A34" i="11"/>
  <c r="B34" i="11"/>
  <c r="A35" i="11"/>
  <c r="B35" i="11"/>
  <c r="A36" i="11"/>
  <c r="B36" i="11"/>
  <c r="A37" i="11"/>
  <c r="B37" i="11"/>
  <c r="A38" i="11"/>
  <c r="B38" i="11"/>
  <c r="A39" i="11"/>
  <c r="B39" i="11"/>
  <c r="B10" i="11"/>
  <c r="A10" i="11"/>
  <c r="R2" i="20"/>
  <c r="N8" i="11" l="1"/>
  <c r="N40" i="11"/>
  <c r="AN17" i="11"/>
  <c r="AN18" i="11"/>
  <c r="AN19" i="11"/>
  <c r="AN20" i="11"/>
  <c r="AN21" i="11"/>
  <c r="AN22" i="11"/>
  <c r="AN23" i="11"/>
  <c r="AN24" i="11"/>
  <c r="AN25" i="11"/>
  <c r="AN26" i="11"/>
  <c r="AN27" i="11"/>
  <c r="AN28" i="11"/>
  <c r="AN29" i="11"/>
  <c r="AN30" i="11"/>
  <c r="AN31" i="11"/>
  <c r="AN32" i="11"/>
  <c r="AN33" i="11"/>
  <c r="AN34" i="11"/>
  <c r="AN35" i="11"/>
  <c r="AN36" i="11"/>
  <c r="AN37" i="11"/>
  <c r="AN38" i="11"/>
  <c r="AN39" i="11"/>
  <c r="AP10" i="11" l="1"/>
  <c r="AS15" i="11"/>
  <c r="AS14" i="11"/>
  <c r="AR13" i="11"/>
  <c r="AP12" i="11"/>
  <c r="AS18" i="11"/>
  <c r="AS21" i="11"/>
  <c r="AS22" i="11"/>
  <c r="AS23" i="11"/>
  <c r="AS24" i="11"/>
  <c r="AS25" i="11"/>
  <c r="AS26" i="11"/>
  <c r="AS27" i="11"/>
  <c r="AS29" i="11"/>
  <c r="AS30" i="11"/>
  <c r="AS31" i="11"/>
  <c r="AS34" i="11"/>
  <c r="AS35" i="11"/>
  <c r="AS38" i="11"/>
  <c r="AS39" i="11"/>
  <c r="AS32" i="11"/>
  <c r="AS33" i="11"/>
  <c r="AS36" i="11"/>
  <c r="AS37" i="11"/>
  <c r="AR23" i="11"/>
  <c r="AR24" i="11"/>
  <c r="AR25" i="11"/>
  <c r="AR26" i="11"/>
  <c r="AR27" i="11"/>
  <c r="AR28" i="11"/>
  <c r="AR29" i="11"/>
  <c r="AR30" i="11"/>
  <c r="AR31" i="11"/>
  <c r="AR32" i="11"/>
  <c r="AR33" i="11"/>
  <c r="AR34" i="11"/>
  <c r="AR35" i="11"/>
  <c r="AR36" i="11"/>
  <c r="AR37" i="11"/>
  <c r="AR38" i="11"/>
  <c r="AP37" i="11"/>
  <c r="AP38" i="11"/>
  <c r="AP23" i="11"/>
  <c r="AP24" i="11"/>
  <c r="AP25" i="11"/>
  <c r="AP26" i="11"/>
  <c r="AP27" i="11"/>
  <c r="AP28" i="11"/>
  <c r="AP29" i="11"/>
  <c r="AP30" i="11"/>
  <c r="AP31" i="11"/>
  <c r="AP32" i="11"/>
  <c r="AP33" i="11"/>
  <c r="AP34" i="11"/>
  <c r="AP35" i="11"/>
  <c r="AP36" i="11"/>
  <c r="AS28" i="11"/>
  <c r="AQ40" i="11"/>
  <c r="AO40" i="11"/>
  <c r="AP17" i="11"/>
  <c r="AR17" i="11"/>
  <c r="AP18" i="11"/>
  <c r="AR18" i="11"/>
  <c r="AP19" i="11"/>
  <c r="AR19" i="11"/>
  <c r="AP20" i="11"/>
  <c r="AR20" i="11"/>
  <c r="AP21" i="11"/>
  <c r="AR21" i="11"/>
  <c r="AP22" i="11"/>
  <c r="AR22" i="11"/>
  <c r="AP39" i="11"/>
  <c r="AR39" i="11"/>
  <c r="A40" i="11"/>
  <c r="B40" i="11"/>
  <c r="AS19" i="11"/>
  <c r="AS20" i="11"/>
  <c r="AS17" i="11"/>
  <c r="AR11" i="11" l="1"/>
  <c r="AR15" i="11"/>
  <c r="AP15" i="11"/>
  <c r="AR14" i="11"/>
  <c r="AP14" i="11"/>
  <c r="AS13" i="11"/>
  <c r="AP13" i="11"/>
  <c r="AS11" i="11"/>
  <c r="AR10" i="11"/>
  <c r="AS10" i="11"/>
  <c r="AR12" i="11"/>
  <c r="AS12" i="11"/>
  <c r="AN40" i="11"/>
  <c r="AP40" i="11" s="1"/>
  <c r="AP11" i="11" l="1"/>
  <c r="AS40" i="11"/>
  <c r="AR40" i="11"/>
</calcChain>
</file>

<file path=xl/comments1.xml><?xml version="1.0" encoding="utf-8"?>
<comments xmlns="http://schemas.openxmlformats.org/spreadsheetml/2006/main">
  <authors>
    <author>pcs</author>
    <author>jane kim</author>
  </authors>
  <commentList>
    <comment ref="K9" authorId="0">
      <text>
        <r>
          <rPr>
            <b/>
            <sz val="12"/>
            <color indexed="81"/>
            <rFont val="돋움"/>
            <family val="3"/>
            <charset val="129"/>
          </rPr>
          <t>사업신청안내</t>
        </r>
        <r>
          <rPr>
            <b/>
            <sz val="12"/>
            <color indexed="81"/>
            <rFont val="Tahoma"/>
            <family val="2"/>
          </rPr>
          <t>-</t>
        </r>
        <r>
          <rPr>
            <b/>
            <sz val="12"/>
            <color indexed="81"/>
            <rFont val="돋움"/>
            <family val="3"/>
            <charset val="129"/>
          </rPr>
          <t>참고</t>
        </r>
        <r>
          <rPr>
            <b/>
            <sz val="12"/>
            <color indexed="81"/>
            <rFont val="Tahoma"/>
            <family val="2"/>
          </rPr>
          <t>4</t>
        </r>
        <r>
          <rPr>
            <b/>
            <sz val="12"/>
            <color indexed="81"/>
            <rFont val="돋움"/>
            <family val="3"/>
            <charset val="129"/>
          </rPr>
          <t>의</t>
        </r>
        <r>
          <rPr>
            <b/>
            <sz val="12"/>
            <color indexed="81"/>
            <rFont val="Tahoma"/>
            <family val="2"/>
          </rPr>
          <t xml:space="preserve"> </t>
        </r>
        <r>
          <rPr>
            <b/>
            <sz val="12"/>
            <color indexed="81"/>
            <rFont val="돋움"/>
            <family val="3"/>
            <charset val="129"/>
          </rPr>
          <t>산업인력공단</t>
        </r>
        <r>
          <rPr>
            <b/>
            <sz val="12"/>
            <color indexed="81"/>
            <rFont val="Tahoma"/>
            <family val="2"/>
          </rPr>
          <t xml:space="preserve"> </t>
        </r>
        <r>
          <rPr>
            <b/>
            <sz val="12"/>
            <color indexed="81"/>
            <rFont val="돋움"/>
            <family val="3"/>
            <charset val="129"/>
          </rPr>
          <t>자료표에</t>
        </r>
        <r>
          <rPr>
            <b/>
            <sz val="12"/>
            <color indexed="81"/>
            <rFont val="Tahoma"/>
            <family val="2"/>
          </rPr>
          <t xml:space="preserve"> </t>
        </r>
        <r>
          <rPr>
            <b/>
            <sz val="12"/>
            <color indexed="81"/>
            <rFont val="돋움"/>
            <family val="3"/>
            <charset val="129"/>
          </rPr>
          <t>해당하는</t>
        </r>
        <r>
          <rPr>
            <b/>
            <sz val="12"/>
            <color indexed="81"/>
            <rFont val="Tahoma"/>
            <family val="2"/>
          </rPr>
          <t xml:space="preserve"> </t>
        </r>
        <r>
          <rPr>
            <b/>
            <sz val="12"/>
            <color indexed="81"/>
            <rFont val="돋움"/>
            <family val="3"/>
            <charset val="129"/>
          </rPr>
          <t>취업유망</t>
        </r>
        <r>
          <rPr>
            <b/>
            <sz val="12"/>
            <color indexed="81"/>
            <rFont val="Tahoma"/>
            <family val="2"/>
          </rPr>
          <t xml:space="preserve"> </t>
        </r>
        <r>
          <rPr>
            <b/>
            <sz val="12"/>
            <color indexed="81"/>
            <rFont val="돋움"/>
            <family val="3"/>
            <charset val="129"/>
          </rPr>
          <t>국가</t>
        </r>
        <r>
          <rPr>
            <b/>
            <sz val="12"/>
            <color indexed="81"/>
            <rFont val="Tahoma"/>
            <family val="2"/>
          </rPr>
          <t xml:space="preserve"> </t>
        </r>
        <r>
          <rPr>
            <b/>
            <sz val="12"/>
            <color indexed="81"/>
            <rFont val="돋움"/>
            <family val="3"/>
            <charset val="129"/>
          </rPr>
          <t>및</t>
        </r>
        <r>
          <rPr>
            <b/>
            <sz val="12"/>
            <color indexed="81"/>
            <rFont val="Tahoma"/>
            <family val="2"/>
          </rPr>
          <t xml:space="preserve"> </t>
        </r>
        <r>
          <rPr>
            <b/>
            <sz val="12"/>
            <color indexed="81"/>
            <rFont val="돋움"/>
            <family val="3"/>
            <charset val="129"/>
          </rPr>
          <t>직종에</t>
        </r>
        <r>
          <rPr>
            <b/>
            <sz val="12"/>
            <color indexed="81"/>
            <rFont val="Tahoma"/>
            <family val="2"/>
          </rPr>
          <t xml:space="preserve"> </t>
        </r>
        <r>
          <rPr>
            <b/>
            <sz val="12"/>
            <color indexed="81"/>
            <rFont val="돋움"/>
            <family val="3"/>
            <charset val="129"/>
          </rPr>
          <t>해당하는</t>
        </r>
        <r>
          <rPr>
            <b/>
            <sz val="12"/>
            <color indexed="81"/>
            <rFont val="Tahoma"/>
            <family val="2"/>
          </rPr>
          <t xml:space="preserve"> </t>
        </r>
        <r>
          <rPr>
            <b/>
            <sz val="12"/>
            <color indexed="81"/>
            <rFont val="돋움"/>
            <family val="3"/>
            <charset val="129"/>
          </rPr>
          <t>경우</t>
        </r>
        <r>
          <rPr>
            <b/>
            <sz val="12"/>
            <color indexed="81"/>
            <rFont val="Tahoma"/>
            <family val="2"/>
          </rPr>
          <t xml:space="preserve"> `</t>
        </r>
        <r>
          <rPr>
            <b/>
            <sz val="12"/>
            <color indexed="81"/>
            <rFont val="돋움"/>
            <family val="3"/>
            <charset val="129"/>
          </rPr>
          <t>예</t>
        </r>
        <r>
          <rPr>
            <b/>
            <sz val="12"/>
            <color indexed="81"/>
            <rFont val="Tahoma"/>
            <family val="2"/>
          </rPr>
          <t>`</t>
        </r>
        <r>
          <rPr>
            <b/>
            <sz val="12"/>
            <color indexed="81"/>
            <rFont val="돋움"/>
            <family val="3"/>
            <charset val="129"/>
          </rPr>
          <t>표시
하나라도</t>
        </r>
        <r>
          <rPr>
            <b/>
            <sz val="12"/>
            <color indexed="81"/>
            <rFont val="Tahoma"/>
            <family val="2"/>
          </rPr>
          <t xml:space="preserve"> </t>
        </r>
        <r>
          <rPr>
            <b/>
            <sz val="12"/>
            <color indexed="81"/>
            <rFont val="돋움"/>
            <family val="3"/>
            <charset val="129"/>
          </rPr>
          <t>해당이</t>
        </r>
        <r>
          <rPr>
            <b/>
            <sz val="12"/>
            <color indexed="81"/>
            <rFont val="Tahoma"/>
            <family val="2"/>
          </rPr>
          <t xml:space="preserve"> </t>
        </r>
        <r>
          <rPr>
            <b/>
            <sz val="12"/>
            <color indexed="81"/>
            <rFont val="돋움"/>
            <family val="3"/>
            <charset val="129"/>
          </rPr>
          <t>안되는</t>
        </r>
        <r>
          <rPr>
            <b/>
            <sz val="12"/>
            <color indexed="81"/>
            <rFont val="Tahoma"/>
            <family val="2"/>
          </rPr>
          <t xml:space="preserve"> </t>
        </r>
        <r>
          <rPr>
            <b/>
            <sz val="12"/>
            <color indexed="81"/>
            <rFont val="돋움"/>
            <family val="3"/>
            <charset val="129"/>
          </rPr>
          <t>경우</t>
        </r>
        <r>
          <rPr>
            <b/>
            <sz val="12"/>
            <color indexed="81"/>
            <rFont val="Tahoma"/>
            <family val="2"/>
          </rPr>
          <t xml:space="preserve"> `</t>
        </r>
        <r>
          <rPr>
            <b/>
            <sz val="12"/>
            <color indexed="81"/>
            <rFont val="돋움"/>
            <family val="3"/>
            <charset val="129"/>
          </rPr>
          <t>아니오</t>
        </r>
        <r>
          <rPr>
            <b/>
            <sz val="12"/>
            <color indexed="81"/>
            <rFont val="Tahoma"/>
            <family val="2"/>
          </rPr>
          <t xml:space="preserve">` </t>
        </r>
        <r>
          <rPr>
            <b/>
            <sz val="12"/>
            <color indexed="81"/>
            <rFont val="돋움"/>
            <family val="3"/>
            <charset val="129"/>
          </rPr>
          <t>표시</t>
        </r>
      </text>
    </comment>
    <comment ref="AO10" authorId="1">
      <text>
        <r>
          <rPr>
            <b/>
            <sz val="11"/>
            <color indexed="81"/>
            <rFont val="맑은 고딕"/>
            <family val="3"/>
            <charset val="129"/>
          </rPr>
          <t>국고보조금의 30%이상 대응. 직접입력</t>
        </r>
      </text>
    </comment>
    <comment ref="AQ10" authorId="1">
      <text>
        <r>
          <rPr>
            <b/>
            <sz val="12"/>
            <color indexed="81"/>
            <rFont val="맑은 고딕"/>
            <family val="3"/>
            <charset val="129"/>
          </rPr>
          <t>국고보조금의 20% 이내.
 직접 입력.</t>
        </r>
        <r>
          <rPr>
            <b/>
            <sz val="11"/>
            <color indexed="81"/>
            <rFont val="맑은 고딕"/>
            <family val="3"/>
            <charset val="129"/>
          </rPr>
          <t xml:space="preserve">
</t>
        </r>
      </text>
    </comment>
  </commentList>
</comments>
</file>

<file path=xl/sharedStrings.xml><?xml version="1.0" encoding="utf-8"?>
<sst xmlns="http://schemas.openxmlformats.org/spreadsheetml/2006/main" count="2658" uniqueCount="823">
  <si>
    <t>권역</t>
    <phoneticPr fontId="2" type="noConversion"/>
  </si>
  <si>
    <t>휴대폰</t>
    <phoneticPr fontId="2" type="noConversion"/>
  </si>
  <si>
    <t>대학명</t>
    <phoneticPr fontId="2" type="noConversion"/>
  </si>
  <si>
    <t>경북</t>
  </si>
  <si>
    <t>비수도권</t>
  </si>
  <si>
    <t>강원</t>
  </si>
  <si>
    <t>강원관광대학</t>
  </si>
  <si>
    <t>강원도립대학</t>
  </si>
  <si>
    <t>경남</t>
  </si>
  <si>
    <t>경기</t>
  </si>
  <si>
    <t>수도권</t>
  </si>
  <si>
    <t>경남도립거창대학</t>
  </si>
  <si>
    <t>경남도립남해대학</t>
  </si>
  <si>
    <t>부산</t>
  </si>
  <si>
    <t>인천</t>
  </si>
  <si>
    <t>대구</t>
  </si>
  <si>
    <t>고구려대학</t>
  </si>
  <si>
    <t>전남</t>
  </si>
  <si>
    <t>충남</t>
  </si>
  <si>
    <t>광주</t>
  </si>
  <si>
    <t>전북</t>
  </si>
  <si>
    <t>극동정보대학</t>
  </si>
  <si>
    <t>충북</t>
  </si>
  <si>
    <t>김천과학대학</t>
  </si>
  <si>
    <t>김포대학</t>
  </si>
  <si>
    <t>대경대학</t>
  </si>
  <si>
    <t>대구미래대학</t>
  </si>
  <si>
    <t>대전</t>
  </si>
  <si>
    <t>동아방송예술대학</t>
  </si>
  <si>
    <t>서울</t>
  </si>
  <si>
    <t>동우대학</t>
  </si>
  <si>
    <t>명지전문대학</t>
  </si>
  <si>
    <t>벽성대학</t>
  </si>
  <si>
    <t>삼육보건대학</t>
  </si>
  <si>
    <t>서울여자간호대학</t>
  </si>
  <si>
    <t>서일대학</t>
  </si>
  <si>
    <t>서해대학</t>
  </si>
  <si>
    <t>숭의여자대학</t>
  </si>
  <si>
    <t>아주자동차대학</t>
  </si>
  <si>
    <t>연암공업대학</t>
  </si>
  <si>
    <t>영남외국어대학</t>
  </si>
  <si>
    <t>영진전문대학</t>
  </si>
  <si>
    <t>울산</t>
  </si>
  <si>
    <t>인하공업전문대학</t>
  </si>
  <si>
    <t>전남과학대학</t>
  </si>
  <si>
    <t>제주</t>
  </si>
  <si>
    <t>창신대학</t>
  </si>
  <si>
    <t>충북도립대학</t>
  </si>
  <si>
    <t>한국관광대학</t>
  </si>
  <si>
    <t>한영대학</t>
  </si>
  <si>
    <t>TOEIC</t>
  </si>
  <si>
    <t>충남도립청양대학</t>
  </si>
  <si>
    <t>계</t>
    <phoneticPr fontId="2" type="noConversion"/>
  </si>
  <si>
    <t>(단위 : 원)</t>
    <phoneticPr fontId="2" type="noConversion"/>
  </si>
  <si>
    <t>파견
국가</t>
    <phoneticPr fontId="2" type="noConversion"/>
  </si>
  <si>
    <t>자연과학</t>
  </si>
  <si>
    <t>미국</t>
  </si>
  <si>
    <t>연번</t>
    <phoneticPr fontId="2" type="noConversion"/>
  </si>
  <si>
    <t>성명
(국문)</t>
    <phoneticPr fontId="2" type="noConversion"/>
  </si>
  <si>
    <t>계열</t>
    <phoneticPr fontId="2" type="noConversion"/>
  </si>
  <si>
    <t>학과·전공
(국문)</t>
    <phoneticPr fontId="2" type="noConversion"/>
  </si>
  <si>
    <t>학년</t>
    <phoneticPr fontId="2" type="noConversion"/>
  </si>
  <si>
    <t>학번</t>
    <phoneticPr fontId="2" type="noConversion"/>
  </si>
  <si>
    <t>주민체크</t>
    <phoneticPr fontId="2" type="noConversion"/>
  </si>
  <si>
    <t>성별</t>
    <phoneticPr fontId="2" type="noConversion"/>
  </si>
  <si>
    <t>E-mail</t>
    <phoneticPr fontId="2" type="noConversion"/>
  </si>
  <si>
    <t>이수
학점</t>
    <phoneticPr fontId="2" type="noConversion"/>
  </si>
  <si>
    <t>이수
성적</t>
    <phoneticPr fontId="2" type="noConversion"/>
  </si>
  <si>
    <t>비자유형</t>
    <phoneticPr fontId="2" type="noConversion"/>
  </si>
  <si>
    <t>파견
학기</t>
    <phoneticPr fontId="2" type="noConversion"/>
  </si>
  <si>
    <t>가톨릭상지대학교</t>
    <phoneticPr fontId="2" type="noConversion"/>
  </si>
  <si>
    <t>지역</t>
    <phoneticPr fontId="2" type="noConversion"/>
  </si>
  <si>
    <t>영남권</t>
  </si>
  <si>
    <t>충청강원권</t>
  </si>
  <si>
    <t>호남제주권</t>
  </si>
  <si>
    <t>김해대학</t>
  </si>
  <si>
    <t>부산예술대학</t>
  </si>
  <si>
    <t>우송정보대학</t>
  </si>
  <si>
    <t>전주기전대학</t>
  </si>
  <si>
    <t>창원문성대학</t>
  </si>
  <si>
    <t>천안연암대학</t>
  </si>
  <si>
    <t>한국골프대학</t>
  </si>
  <si>
    <t>한국재활복지대학</t>
  </si>
  <si>
    <t>한국철도대학</t>
  </si>
  <si>
    <t>학생
자비부담금
(다)</t>
    <phoneticPr fontId="2" type="noConversion"/>
  </si>
  <si>
    <t>대학
대응투자금액
(나)</t>
    <phoneticPr fontId="2" type="noConversion"/>
  </si>
  <si>
    <t>대응투자 
비율
(%)</t>
    <phoneticPr fontId="2" type="noConversion"/>
  </si>
  <si>
    <t>학생
자비부담 
비율
(%)</t>
    <phoneticPr fontId="2" type="noConversion"/>
  </si>
  <si>
    <t>1인당 
국고보조금
(가)</t>
    <phoneticPr fontId="2" type="noConversion"/>
  </si>
  <si>
    <r>
      <t xml:space="preserve">총계
(가+나+다)
</t>
    </r>
    <r>
      <rPr>
        <b/>
        <u/>
        <sz val="11"/>
        <color indexed="12"/>
        <rFont val="맑은 고딕"/>
        <family val="3"/>
        <charset val="129"/>
      </rPr>
      <t>(원단위)</t>
    </r>
    <phoneticPr fontId="2" type="noConversion"/>
  </si>
  <si>
    <t>일본</t>
  </si>
  <si>
    <t>공학</t>
  </si>
  <si>
    <t>팩스</t>
    <phoneticPr fontId="2" type="noConversion"/>
  </si>
  <si>
    <t>E-mail</t>
    <phoneticPr fontId="2" type="noConversion"/>
  </si>
  <si>
    <t>휴대폰</t>
    <phoneticPr fontId="2" type="noConversion"/>
  </si>
  <si>
    <t>전화번호</t>
    <phoneticPr fontId="2" type="noConversion"/>
  </si>
  <si>
    <t>성명</t>
    <phoneticPr fontId="2" type="noConversion"/>
  </si>
  <si>
    <t>직급</t>
    <phoneticPr fontId="2" type="noConversion"/>
  </si>
  <si>
    <t>담당부서 (소속학과)</t>
    <phoneticPr fontId="2" type="noConversion"/>
  </si>
  <si>
    <t>교직원구분</t>
    <phoneticPr fontId="2" type="noConversion"/>
  </si>
  <si>
    <t>▣ 담당직원은 반드시 1명이상 기재하며, 모든 항목을 입력요망.</t>
    <phoneticPr fontId="2" type="noConversion"/>
  </si>
  <si>
    <t xml:space="preserve"> ■ 대학 전담직원 및 지도교수 현황</t>
    <phoneticPr fontId="2" type="noConversion"/>
  </si>
  <si>
    <t>2학기</t>
  </si>
  <si>
    <t>희망업종
(국문+영문)</t>
    <phoneticPr fontId="2" type="noConversion"/>
  </si>
  <si>
    <t>희망업무
(국문+영문)</t>
    <phoneticPr fontId="2" type="noConversion"/>
  </si>
  <si>
    <t>중국</t>
  </si>
  <si>
    <t>차차상위계층</t>
  </si>
  <si>
    <t>외국어
시험명</t>
    <phoneticPr fontId="2" type="noConversion"/>
  </si>
  <si>
    <t>외국어
점수</t>
    <phoneticPr fontId="2" type="noConversion"/>
  </si>
  <si>
    <t>아랍에미리트</t>
  </si>
  <si>
    <t>인문사회</t>
  </si>
  <si>
    <t>파견권역</t>
    <phoneticPr fontId="2" type="noConversion"/>
  </si>
  <si>
    <t>◈ 작성 요령 ◈</t>
    <phoneticPr fontId="2" type="noConversion"/>
  </si>
  <si>
    <t>1학기</t>
  </si>
  <si>
    <t>예체능</t>
  </si>
  <si>
    <t>JLPT 신N2</t>
  </si>
  <si>
    <t>거제대학교</t>
    <phoneticPr fontId="2" type="noConversion"/>
  </si>
  <si>
    <t>경기과학기술대학교</t>
    <phoneticPr fontId="2" type="noConversion"/>
  </si>
  <si>
    <t>경남정보대학교</t>
    <phoneticPr fontId="2" type="noConversion"/>
  </si>
  <si>
    <t>경민대학교</t>
    <phoneticPr fontId="2" type="noConversion"/>
  </si>
  <si>
    <t>경복대학교</t>
    <phoneticPr fontId="2" type="noConversion"/>
  </si>
  <si>
    <t>경북과학대학교</t>
    <phoneticPr fontId="2" type="noConversion"/>
  </si>
  <si>
    <t>경북전문대학교</t>
    <phoneticPr fontId="2" type="noConversion"/>
  </si>
  <si>
    <t>경산1대학교</t>
    <phoneticPr fontId="2" type="noConversion"/>
  </si>
  <si>
    <t>경인여자대학교</t>
    <phoneticPr fontId="2" type="noConversion"/>
  </si>
  <si>
    <t>계원예술대학교</t>
    <phoneticPr fontId="2" type="noConversion"/>
  </si>
  <si>
    <t>공주영상대학교</t>
    <phoneticPr fontId="2" type="noConversion"/>
  </si>
  <si>
    <t>광양보건대학교</t>
    <phoneticPr fontId="2" type="noConversion"/>
  </si>
  <si>
    <t>광주보건대학교</t>
    <phoneticPr fontId="2" type="noConversion"/>
  </si>
  <si>
    <t>구미대학교</t>
    <phoneticPr fontId="2" type="noConversion"/>
  </si>
  <si>
    <t>국제대학교</t>
    <phoneticPr fontId="2" type="noConversion"/>
  </si>
  <si>
    <t>군산간호대학교</t>
    <phoneticPr fontId="2" type="noConversion"/>
  </si>
  <si>
    <t>군장대학교</t>
    <phoneticPr fontId="2" type="noConversion"/>
  </si>
  <si>
    <t>기독간호대학교</t>
    <phoneticPr fontId="2" type="noConversion"/>
  </si>
  <si>
    <t>농협대학교</t>
    <phoneticPr fontId="2" type="noConversion"/>
  </si>
  <si>
    <t>대구공업대학교</t>
    <phoneticPr fontId="2" type="noConversion"/>
  </si>
  <si>
    <t>대구과학대학교</t>
    <phoneticPr fontId="2" type="noConversion"/>
  </si>
  <si>
    <t>대구보건대학교</t>
    <phoneticPr fontId="2" type="noConversion"/>
  </si>
  <si>
    <t>수성대학교</t>
    <phoneticPr fontId="2" type="noConversion"/>
  </si>
  <si>
    <t>대덕대학교</t>
    <phoneticPr fontId="2" type="noConversion"/>
  </si>
  <si>
    <t>대동대학교</t>
    <phoneticPr fontId="2" type="noConversion"/>
  </si>
  <si>
    <t>대림대학교</t>
    <phoneticPr fontId="2" type="noConversion"/>
  </si>
  <si>
    <t>대원대학교</t>
    <phoneticPr fontId="2" type="noConversion"/>
  </si>
  <si>
    <t>대전보건대학교</t>
    <phoneticPr fontId="2" type="noConversion"/>
  </si>
  <si>
    <t>동강대학교</t>
    <phoneticPr fontId="2" type="noConversion"/>
  </si>
  <si>
    <t>동남보건대학교</t>
    <phoneticPr fontId="2" type="noConversion"/>
  </si>
  <si>
    <t>동부산대학교</t>
    <phoneticPr fontId="2" type="noConversion"/>
  </si>
  <si>
    <t>동서울대학교</t>
    <phoneticPr fontId="2" type="noConversion"/>
  </si>
  <si>
    <t>동아인재대학교</t>
    <phoneticPr fontId="2" type="noConversion"/>
  </si>
  <si>
    <t>동양미래대학교</t>
    <phoneticPr fontId="2" type="noConversion"/>
  </si>
  <si>
    <t>동원대학교</t>
    <phoneticPr fontId="2" type="noConversion"/>
  </si>
  <si>
    <t>동의과학대학교</t>
    <phoneticPr fontId="2" type="noConversion"/>
  </si>
  <si>
    <t>동주대학교</t>
    <phoneticPr fontId="2" type="noConversion"/>
  </si>
  <si>
    <t>두원공과대학교</t>
    <phoneticPr fontId="2" type="noConversion"/>
  </si>
  <si>
    <t>마산대학교</t>
    <phoneticPr fontId="2" type="noConversion"/>
  </si>
  <si>
    <t>목포과학대학교</t>
    <phoneticPr fontId="2" type="noConversion"/>
  </si>
  <si>
    <t>문경대학교</t>
    <phoneticPr fontId="2" type="noConversion"/>
  </si>
  <si>
    <t>배화여자대학교</t>
    <phoneticPr fontId="2" type="noConversion"/>
  </si>
  <si>
    <t>백석문화대학교</t>
    <phoneticPr fontId="2" type="noConversion"/>
  </si>
  <si>
    <t>백제예술대학교</t>
    <phoneticPr fontId="2" type="noConversion"/>
  </si>
  <si>
    <t>부산경상대학교</t>
    <phoneticPr fontId="2" type="noConversion"/>
  </si>
  <si>
    <t>부산여자대학교</t>
    <phoneticPr fontId="2" type="noConversion"/>
  </si>
  <si>
    <t>부산과학기술대학교</t>
    <phoneticPr fontId="2" type="noConversion"/>
  </si>
  <si>
    <t>부천대학교</t>
    <phoneticPr fontId="2" type="noConversion"/>
  </si>
  <si>
    <t>상지영서대학교</t>
    <phoneticPr fontId="2" type="noConversion"/>
  </si>
  <si>
    <t>서영대학교</t>
    <phoneticPr fontId="2" type="noConversion"/>
  </si>
  <si>
    <t>서라벌대학교</t>
    <phoneticPr fontId="2" type="noConversion"/>
  </si>
  <si>
    <t>서울예술대학교</t>
    <phoneticPr fontId="2" type="noConversion"/>
  </si>
  <si>
    <t>서정대학교</t>
    <phoneticPr fontId="2" type="noConversion"/>
  </si>
  <si>
    <t>선린대학교</t>
    <phoneticPr fontId="2" type="noConversion"/>
  </si>
  <si>
    <t>성덕대학교</t>
    <phoneticPr fontId="2" type="noConversion"/>
  </si>
  <si>
    <t>세경대학교</t>
    <phoneticPr fontId="2" type="noConversion"/>
  </si>
  <si>
    <t>송곡대학교</t>
    <phoneticPr fontId="2" type="noConversion"/>
  </si>
  <si>
    <t>송호대학교</t>
    <phoneticPr fontId="2" type="noConversion"/>
  </si>
  <si>
    <t>수원과학대학교</t>
    <phoneticPr fontId="2" type="noConversion"/>
  </si>
  <si>
    <t>수원여자대학교</t>
    <phoneticPr fontId="2" type="noConversion"/>
  </si>
  <si>
    <t>순천제일대학교</t>
    <phoneticPr fontId="2" type="noConversion"/>
  </si>
  <si>
    <t>신구대학교</t>
    <phoneticPr fontId="2" type="noConversion"/>
  </si>
  <si>
    <t>신성대학교</t>
    <phoneticPr fontId="2" type="noConversion"/>
  </si>
  <si>
    <t>신안산대학교</t>
    <phoneticPr fontId="2" type="noConversion"/>
  </si>
  <si>
    <t>신흥대학교</t>
    <phoneticPr fontId="2" type="noConversion"/>
  </si>
  <si>
    <t>안동과학대학교</t>
    <phoneticPr fontId="2" type="noConversion"/>
  </si>
  <si>
    <t>안산대학교</t>
    <phoneticPr fontId="2" type="noConversion"/>
  </si>
  <si>
    <t>연성대학교</t>
    <phoneticPr fontId="2" type="noConversion"/>
  </si>
  <si>
    <t>여주대학교</t>
    <phoneticPr fontId="2" type="noConversion"/>
  </si>
  <si>
    <t>영남이공대학교</t>
    <phoneticPr fontId="2" type="noConversion"/>
  </si>
  <si>
    <t>오산대학교</t>
    <phoneticPr fontId="2" type="noConversion"/>
  </si>
  <si>
    <t>용인송담대학교</t>
    <phoneticPr fontId="2" type="noConversion"/>
  </si>
  <si>
    <t>울산과학대학교</t>
    <phoneticPr fontId="2" type="noConversion"/>
  </si>
  <si>
    <t>원광보건대학교</t>
    <phoneticPr fontId="2" type="noConversion"/>
  </si>
  <si>
    <t>유한대학교</t>
    <phoneticPr fontId="2" type="noConversion"/>
  </si>
  <si>
    <t>인덕대학교</t>
    <phoneticPr fontId="2" type="noConversion"/>
  </si>
  <si>
    <t>장안대학교</t>
    <phoneticPr fontId="2" type="noConversion"/>
  </si>
  <si>
    <t>인천재능대학교</t>
    <phoneticPr fontId="2" type="noConversion"/>
  </si>
  <si>
    <t>전남도립대학교</t>
    <phoneticPr fontId="2" type="noConversion"/>
  </si>
  <si>
    <t>전북과학대학교</t>
    <phoneticPr fontId="2" type="noConversion"/>
  </si>
  <si>
    <t>전주비전대학교</t>
    <phoneticPr fontId="2" type="noConversion"/>
  </si>
  <si>
    <t>제주관광대학교</t>
    <phoneticPr fontId="2" type="noConversion"/>
  </si>
  <si>
    <t>제주산업정보대학</t>
  </si>
  <si>
    <t>제주한라대학교</t>
    <phoneticPr fontId="2" type="noConversion"/>
  </si>
  <si>
    <t>조선간호대학교</t>
    <phoneticPr fontId="2" type="noConversion"/>
  </si>
  <si>
    <t>조선이공대학교</t>
    <phoneticPr fontId="2" type="noConversion"/>
  </si>
  <si>
    <t>주성대학교</t>
    <phoneticPr fontId="2" type="noConversion"/>
  </si>
  <si>
    <t>진주보건대학교</t>
    <phoneticPr fontId="2" type="noConversion"/>
  </si>
  <si>
    <t>청강문화산업대학교</t>
    <phoneticPr fontId="2" type="noConversion"/>
  </si>
  <si>
    <t>청암대학교</t>
    <phoneticPr fontId="2" type="noConversion"/>
  </si>
  <si>
    <t>춘해보건대학교</t>
    <phoneticPr fontId="2" type="noConversion"/>
  </si>
  <si>
    <t>충청대학교</t>
    <phoneticPr fontId="2" type="noConversion"/>
  </si>
  <si>
    <t>포항대학교</t>
    <phoneticPr fontId="2" type="noConversion"/>
  </si>
  <si>
    <t>한국승강기대학교</t>
    <phoneticPr fontId="2" type="noConversion"/>
  </si>
  <si>
    <t>한림성심대학교</t>
    <phoneticPr fontId="2" type="noConversion"/>
  </si>
  <si>
    <t>한양여자대학교</t>
    <phoneticPr fontId="2" type="noConversion"/>
  </si>
  <si>
    <t>혜전대학교</t>
    <phoneticPr fontId="2" type="noConversion"/>
  </si>
  <si>
    <t>혜천대학교</t>
    <phoneticPr fontId="2" type="noConversion"/>
  </si>
  <si>
    <t>워킹홀리데이</t>
  </si>
  <si>
    <t>호주</t>
  </si>
  <si>
    <t>영국</t>
  </si>
  <si>
    <t>체류기간</t>
  </si>
  <si>
    <t>국가</t>
  </si>
  <si>
    <t>강릉영동대학교</t>
    <phoneticPr fontId="2" type="noConversion"/>
  </si>
  <si>
    <t>경북도립대학교</t>
    <phoneticPr fontId="2" type="noConversion"/>
  </si>
  <si>
    <t>웅지세무대학교</t>
    <phoneticPr fontId="2" type="noConversion"/>
  </si>
  <si>
    <t>계명문화대학교</t>
    <phoneticPr fontId="2" type="noConversion"/>
  </si>
  <si>
    <t>동원과학기술대학교</t>
    <phoneticPr fontId="2" type="noConversion"/>
  </si>
  <si>
    <t>신청구분</t>
    <phoneticPr fontId="2" type="noConversion"/>
  </si>
  <si>
    <t>독일</t>
  </si>
  <si>
    <t>남</t>
  </si>
  <si>
    <t>여</t>
  </si>
  <si>
    <t>Bloomfield College, Florida International College, Western Iowa Tech Community College, Centennial College, The Art Institutes Vancouver, Thompson Rivers University, Vancouver Island University, Arbeit und Leben Hamburg, Northern Sydney Institute, Bejaya University College of Hospitality, Mahsa University, Real Education Group, SEGi College Sarawak, Sunway University</t>
  </si>
  <si>
    <t>Student Visa</t>
    <phoneticPr fontId="2" type="noConversion"/>
  </si>
  <si>
    <r>
      <t xml:space="preserve">(지정공모) 
</t>
    </r>
    <r>
      <rPr>
        <b/>
        <sz val="11"/>
        <rFont val="맑은 고딕"/>
        <family val="3"/>
        <charset val="129"/>
      </rPr>
      <t>신청분야</t>
    </r>
    <phoneticPr fontId="2" type="noConversion"/>
  </si>
  <si>
    <t>미국</t>
    <phoneticPr fontId="2" type="noConversion"/>
  </si>
  <si>
    <t>JPT</t>
    <phoneticPr fontId="2" type="noConversion"/>
  </si>
  <si>
    <t>니켄</t>
  </si>
  <si>
    <t>TEPS</t>
    <phoneticPr fontId="2" type="noConversion"/>
  </si>
  <si>
    <t>일본</t>
    <phoneticPr fontId="2" type="noConversion"/>
  </si>
  <si>
    <t>CPT</t>
  </si>
  <si>
    <t>TOEFL(IBT)</t>
    <phoneticPr fontId="2" type="noConversion"/>
  </si>
  <si>
    <t>TEPS</t>
  </si>
  <si>
    <t>IELTS</t>
  </si>
  <si>
    <t>필리핀</t>
    <phoneticPr fontId="2" type="noConversion"/>
  </si>
  <si>
    <t>ESPT</t>
  </si>
  <si>
    <t>싱가포르</t>
    <phoneticPr fontId="2" type="noConversion"/>
  </si>
  <si>
    <t>OPIC</t>
    <phoneticPr fontId="2" type="noConversion"/>
  </si>
  <si>
    <t>말레이시아</t>
    <phoneticPr fontId="2" type="noConversion"/>
  </si>
  <si>
    <t>G-Telp 2급</t>
    <phoneticPr fontId="2" type="noConversion"/>
  </si>
  <si>
    <t>아랍에미리트</t>
    <phoneticPr fontId="2" type="noConversion"/>
  </si>
  <si>
    <t>G-Telp 1급</t>
    <phoneticPr fontId="2" type="noConversion"/>
  </si>
  <si>
    <t>JLPT 신N1</t>
    <phoneticPr fontId="2" type="noConversion"/>
  </si>
  <si>
    <t>홍콩</t>
    <phoneticPr fontId="2" type="noConversion"/>
  </si>
  <si>
    <t>독일</t>
    <phoneticPr fontId="2" type="noConversion"/>
  </si>
  <si>
    <t>JLPT 신N3</t>
  </si>
  <si>
    <t>JLPT 신N4</t>
  </si>
  <si>
    <t>신HSK 3급</t>
    <phoneticPr fontId="2" type="noConversion"/>
  </si>
  <si>
    <t>신HSK 4급</t>
  </si>
  <si>
    <t>신HSK 5급</t>
  </si>
  <si>
    <t>신HSK 6급</t>
  </si>
  <si>
    <t>Toeic Speaking</t>
    <phoneticPr fontId="2" type="noConversion"/>
  </si>
  <si>
    <t>NEAT 1급</t>
    <phoneticPr fontId="2" type="noConversion"/>
  </si>
  <si>
    <t>캐나다</t>
    <phoneticPr fontId="2" type="noConversion"/>
  </si>
  <si>
    <t>호주</t>
    <phoneticPr fontId="2" type="noConversion"/>
  </si>
  <si>
    <t>영국</t>
    <phoneticPr fontId="2" type="noConversion"/>
  </si>
  <si>
    <t>뉴질랜드</t>
    <phoneticPr fontId="2" type="noConversion"/>
  </si>
  <si>
    <t>중국</t>
    <phoneticPr fontId="2" type="noConversion"/>
  </si>
  <si>
    <t>파견국가</t>
    <phoneticPr fontId="2" type="noConversion"/>
  </si>
  <si>
    <t>외국어
시험명</t>
    <phoneticPr fontId="2" type="noConversion"/>
  </si>
  <si>
    <t>비자
유형</t>
    <phoneticPr fontId="2" type="noConversion"/>
  </si>
  <si>
    <t>Toeic Speaking</t>
  </si>
  <si>
    <t>J-1</t>
    <phoneticPr fontId="2" type="noConversion"/>
  </si>
  <si>
    <t>Praktikum</t>
    <phoneticPr fontId="2" type="noConversion"/>
  </si>
  <si>
    <t>워킹홀리데이</t>
    <phoneticPr fontId="2" type="noConversion"/>
  </si>
  <si>
    <t>Student Visa</t>
  </si>
  <si>
    <t>Student Pass</t>
    <phoneticPr fontId="2" type="noConversion"/>
  </si>
  <si>
    <t>중국(L비자)</t>
    <phoneticPr fontId="2" type="noConversion"/>
  </si>
  <si>
    <t>중국(F비자)</t>
    <phoneticPr fontId="2" type="noConversion"/>
  </si>
  <si>
    <t>영국(Tier4)</t>
    <phoneticPr fontId="2" type="noConversion"/>
  </si>
  <si>
    <t>일본(문화활동)</t>
    <phoneticPr fontId="2" type="noConversion"/>
  </si>
  <si>
    <t>일본(특정활동)</t>
    <phoneticPr fontId="2" type="noConversion"/>
  </si>
  <si>
    <t>학생비자</t>
    <phoneticPr fontId="2" type="noConversion"/>
  </si>
  <si>
    <r>
      <t xml:space="preserve">  ▶ </t>
    </r>
    <r>
      <rPr>
        <sz val="12"/>
        <rFont val="맑은 고딕"/>
        <family val="3"/>
        <charset val="129"/>
      </rPr>
      <t xml:space="preserve">계열 : </t>
    </r>
    <r>
      <rPr>
        <b/>
        <sz val="12"/>
        <rFont val="맑은 고딕"/>
        <family val="3"/>
        <charset val="129"/>
      </rPr>
      <t>인문사회, 자연과학, 공학, 예체능</t>
    </r>
    <r>
      <rPr>
        <sz val="12"/>
        <rFont val="맑은 고딕"/>
        <family val="3"/>
        <charset val="129"/>
      </rPr>
      <t xml:space="preserve"> 중 선택 </t>
    </r>
    <r>
      <rPr>
        <b/>
        <sz val="12"/>
        <rFont val="맑은 고딕"/>
        <family val="3"/>
        <charset val="129"/>
      </rPr>
      <t>(선정 심사 시, 계열별 인원 수가 중요한 요인으로 작용하므로 정확한 계열 기재 요망)</t>
    </r>
    <phoneticPr fontId="2" type="noConversion"/>
  </si>
  <si>
    <r>
      <rPr>
        <b/>
        <sz val="16"/>
        <color rgb="FF0000FF"/>
        <rFont val="HY헤드라인M"/>
        <family val="1"/>
        <charset val="129"/>
      </rPr>
      <t xml:space="preserve">  </t>
    </r>
    <r>
      <rPr>
        <b/>
        <sz val="12"/>
        <color theme="1"/>
        <rFont val="맑은 고딕"/>
        <family val="3"/>
        <charset val="129"/>
        <scheme val="major"/>
      </rPr>
      <t xml:space="preserve">▶ 교직원 구분 : '담당직원' 또는 '지도교수' 중 선택 </t>
    </r>
    <r>
      <rPr>
        <b/>
        <sz val="12"/>
        <color rgb="FF0000FF"/>
        <rFont val="맑은 고딕"/>
        <family val="3"/>
        <charset val="129"/>
        <scheme val="major"/>
      </rPr>
      <t xml:space="preserve">(※ 담당직원은 반드시 1명 이상 기입)  </t>
    </r>
    <phoneticPr fontId="2" type="noConversion"/>
  </si>
  <si>
    <t>Co-op Visa</t>
    <phoneticPr fontId="2" type="noConversion"/>
  </si>
  <si>
    <r>
      <t xml:space="preserve">  ▶ </t>
    </r>
    <r>
      <rPr>
        <sz val="12"/>
        <rFont val="맑은 고딕"/>
        <family val="3"/>
        <charset val="129"/>
      </rPr>
      <t xml:space="preserve">대학 대응투자금 : </t>
    </r>
    <r>
      <rPr>
        <b/>
        <sz val="12"/>
        <rFont val="맑은 고딕"/>
        <family val="3"/>
        <charset val="129"/>
      </rPr>
      <t>국가별 국고보조금의 30%이상을 책정(의무사항). 직접 입력</t>
    </r>
    <phoneticPr fontId="2" type="noConversion"/>
  </si>
  <si>
    <t>대한대학</t>
    <phoneticPr fontId="2" type="noConversion"/>
  </si>
  <si>
    <t>서비스
(Hospitality)</t>
    <phoneticPr fontId="2" type="noConversion"/>
  </si>
  <si>
    <t>식음료부
(F&amp;B)</t>
    <phoneticPr fontId="2" type="noConversion"/>
  </si>
  <si>
    <t>홍길동</t>
    <phoneticPr fontId="2" type="noConversion"/>
  </si>
  <si>
    <t>간호과</t>
    <phoneticPr fontId="2" type="noConversion"/>
  </si>
  <si>
    <t>20091234</t>
    <phoneticPr fontId="2" type="noConversion"/>
  </si>
  <si>
    <t>010-1111-1234</t>
    <phoneticPr fontId="2" type="noConversion"/>
  </si>
  <si>
    <t>silkleeman@gmail.com</t>
    <phoneticPr fontId="2" type="noConversion"/>
  </si>
  <si>
    <t>대한대학</t>
    <phoneticPr fontId="2" type="noConversion"/>
  </si>
  <si>
    <t>간호보조
(nursing)</t>
    <phoneticPr fontId="2" type="noConversion"/>
  </si>
  <si>
    <t>이영희</t>
    <phoneticPr fontId="2" type="noConversion"/>
  </si>
  <si>
    <t>20091235</t>
    <phoneticPr fontId="2" type="noConversion"/>
  </si>
  <si>
    <t>010-2222-1234</t>
    <phoneticPr fontId="2" type="noConversion"/>
  </si>
  <si>
    <t>대한대학</t>
    <phoneticPr fontId="2" type="noConversion"/>
  </si>
  <si>
    <t>무역
(Trading)</t>
    <phoneticPr fontId="2" type="noConversion"/>
  </si>
  <si>
    <t>무역관련 사무업무
(General Admin)</t>
    <phoneticPr fontId="2" type="noConversion"/>
  </si>
  <si>
    <t>김철수</t>
    <phoneticPr fontId="2" type="noConversion"/>
  </si>
  <si>
    <t>0091254</t>
    <phoneticPr fontId="2" type="noConversion"/>
  </si>
  <si>
    <t>silkleeman@hanmail.net</t>
    <phoneticPr fontId="2" type="noConversion"/>
  </si>
  <si>
    <t>IM1</t>
    <phoneticPr fontId="2" type="noConversion"/>
  </si>
  <si>
    <t>대한대학</t>
    <phoneticPr fontId="2" type="noConversion"/>
  </si>
  <si>
    <t>애니메이션
(Animation)</t>
    <phoneticPr fontId="2" type="noConversion"/>
  </si>
  <si>
    <t>캐릭터디자인 
(Character Design)</t>
    <phoneticPr fontId="2" type="noConversion"/>
  </si>
  <si>
    <t>김사랑</t>
    <phoneticPr fontId="2" type="noConversion"/>
  </si>
  <si>
    <t>2011123</t>
    <phoneticPr fontId="2" type="noConversion"/>
  </si>
  <si>
    <t>010-2222-3333</t>
    <phoneticPr fontId="2" type="noConversion"/>
  </si>
  <si>
    <t>love@naver.com</t>
    <phoneticPr fontId="2" type="noConversion"/>
  </si>
  <si>
    <t>신매너</t>
    <phoneticPr fontId="2" type="noConversion"/>
  </si>
  <si>
    <t>201124</t>
    <phoneticPr fontId="2" type="noConversion"/>
  </si>
  <si>
    <t>010-1235-6789</t>
    <phoneticPr fontId="2" type="noConversion"/>
  </si>
  <si>
    <t>happy@daum.net</t>
    <phoneticPr fontId="2" type="noConversion"/>
  </si>
  <si>
    <t xml:space="preserve">자동차 정비
(Automotive Maintenance) </t>
    <phoneticPr fontId="2" type="noConversion"/>
  </si>
  <si>
    <t>박창조</t>
    <phoneticPr fontId="2" type="noConversion"/>
  </si>
  <si>
    <t>2011135</t>
    <phoneticPr fontId="2" type="noConversion"/>
  </si>
  <si>
    <t>010-9876-5432</t>
    <phoneticPr fontId="2" type="noConversion"/>
  </si>
  <si>
    <t>creat@hotmail.com</t>
    <phoneticPr fontId="2" type="noConversion"/>
  </si>
  <si>
    <t xml:space="preserve">대학명 </t>
    <phoneticPr fontId="2" type="noConversion"/>
  </si>
  <si>
    <t>대학명</t>
    <phoneticPr fontId="2" type="noConversion"/>
  </si>
  <si>
    <t>프로그래밍
(Programming)</t>
    <phoneticPr fontId="2" type="noConversion"/>
  </si>
  <si>
    <t>병원
(hospital)</t>
    <phoneticPr fontId="2" type="noConversion"/>
  </si>
  <si>
    <t>예</t>
  </si>
  <si>
    <t>미국(WIT)</t>
    <phoneticPr fontId="2" type="noConversion"/>
  </si>
  <si>
    <t>영국(BSDC)</t>
    <phoneticPr fontId="2" type="noConversion"/>
  </si>
  <si>
    <t>공학</t>
    <phoneticPr fontId="2" type="noConversion"/>
  </si>
  <si>
    <t>자동차정비과</t>
    <phoneticPr fontId="2" type="noConversion"/>
  </si>
  <si>
    <t>컴퓨터공학과</t>
    <phoneticPr fontId="2" type="noConversion"/>
  </si>
  <si>
    <t>호텔관광학과</t>
    <phoneticPr fontId="2" type="noConversion"/>
  </si>
  <si>
    <t>해외 국가별 현장학습 비자 현황</t>
    <phoneticPr fontId="2" type="noConversion"/>
  </si>
  <si>
    <t>비자유형</t>
  </si>
  <si>
    <t>비자소개</t>
  </si>
  <si>
    <t>　비고</t>
  </si>
  <si>
    <t>J-1 Visa
(문화교류비자)</t>
    <phoneticPr fontId="2" type="noConversion"/>
  </si>
  <si>
    <t>현지 교육기간+ 30일</t>
    <phoneticPr fontId="2" type="noConversion"/>
  </si>
  <si>
    <t>자국 정부나 미국 정부 혹은 기업체나 
대학교로부터 후원 및 지원을 받아 미국을 방문하는 
학자, 학생, 사업가를 위한 비자</t>
    <phoneticPr fontId="2" type="noConversion"/>
  </si>
  <si>
    <t xml:space="preserve">2년 거주의무
(Two-year Rule) </t>
    <phoneticPr fontId="2" type="noConversion"/>
  </si>
  <si>
    <t>M-1 Visa
(직업기술/훈련비자)</t>
    <phoneticPr fontId="2" type="noConversion"/>
  </si>
  <si>
    <t>미국 교육기관에서 직업관련 연구나 실습에 
참여하는 경우 발급받는 비자</t>
    <phoneticPr fontId="2" type="noConversion"/>
  </si>
  <si>
    <t>SEVIS 등록여부
 (SEVP 인증기관)</t>
    <phoneticPr fontId="2" type="noConversion"/>
  </si>
  <si>
    <t>캐나다</t>
  </si>
  <si>
    <t>Co-op Visa
(Study permit + Work permit)</t>
    <phoneticPr fontId="2" type="noConversion"/>
  </si>
  <si>
    <t>현지 교육기간</t>
  </si>
  <si>
    <t>캐나다에서 합법적으로 학업과 무급인턴이 
가능한 비자　</t>
    <phoneticPr fontId="2" type="noConversion"/>
  </si>
  <si>
    <t xml:space="preserve">지정 병원에서 
신체검사 의무 </t>
    <phoneticPr fontId="2" type="noConversion"/>
  </si>
  <si>
    <t>Tier4 General Student Visa
(일반학생비자)</t>
    <phoneticPr fontId="2" type="noConversion"/>
  </si>
  <si>
    <t>일반 영어 과정을 비롯해 학사 이상의 학업과정까지 적용이 되는 학생비자</t>
  </si>
  <si>
    <t>토익/토플 불가,
IELTS 4.0 이상</t>
    <phoneticPr fontId="2" type="noConversion"/>
  </si>
  <si>
    <t>비자 발급일 로부터 2년</t>
  </si>
  <si>
    <t xml:space="preserve">대한민국과 영국 간의 청년교류를 통한 양국의 
우호관계 증진 및 미래 인재양성을 위한 제도로 
영국 내에서 영리활동(취업) 자격을 부여하는 비자 </t>
    <phoneticPr fontId="2" type="noConversion"/>
  </si>
  <si>
    <t>결핵검사 진단서
정부후원보증서
토익600/IELTS 5.0</t>
    <phoneticPr fontId="2" type="noConversion"/>
  </si>
  <si>
    <t>6개월</t>
  </si>
  <si>
    <t xml:space="preserve">저위험국가로 분류된 나라의 학생들에게만 간소화된 프로세스로 발급되는 정식 학생 비자 </t>
  </si>
  <si>
    <t>비자 발급절차 불필요</t>
  </si>
  <si>
    <t>Independent ELICOS Sector
(학생비자)</t>
    <phoneticPr fontId="2" type="noConversion"/>
  </si>
  <si>
    <t>어학연수나 학업의 목적이 뚜렷한 경우 주 20시간 
안에서 현지 일과 학업 병행이 가능한 학생비자</t>
    <phoneticPr fontId="2" type="noConversion"/>
  </si>
  <si>
    <t>현지의료보험 가입&amp;
지정병원 신체검사 의무</t>
    <phoneticPr fontId="2" type="noConversion"/>
  </si>
  <si>
    <t>Working Holiday Visa</t>
  </si>
  <si>
    <t>입국일로부터 1년</t>
  </si>
  <si>
    <t xml:space="preserve">만 18세 이상 30세 이하이면 누구나 신청이 가능하지만 평생 1회에 한해서만 발급이 가능 </t>
  </si>
  <si>
    <t>Praktikum Visa
(실습비자)</t>
    <phoneticPr fontId="2" type="noConversion"/>
  </si>
  <si>
    <t>학업과 함께 실습 및 인턴십이 가능한 비자로 주한독일대사관 영사과로부터 적합한 비자로 제안　　</t>
  </si>
  <si>
    <t>현지초청장 필수</t>
  </si>
  <si>
    <t>몰타</t>
  </si>
  <si>
    <t>Residence Permit</t>
  </si>
  <si>
    <t>180일
(무비자90일+비자발급90일)</t>
    <phoneticPr fontId="2" type="noConversion"/>
  </si>
  <si>
    <t xml:space="preserve">쉥겐조약 하에 90일간 무비자로 체류 후 
Residence Permit 취득하여 추가 90일 체류 </t>
    <phoneticPr fontId="2" type="noConversion"/>
  </si>
  <si>
    <t>현지 도착 후
정식 비자발급</t>
    <phoneticPr fontId="2" type="noConversion"/>
  </si>
  <si>
    <t>최대 1년</t>
  </si>
  <si>
    <t>거주비자(Residence Visa)의 한 종류로 비자연장 없이 교육기간 동안 합법적인 체류가 가능한 비자</t>
  </si>
  <si>
    <t>말레이시아</t>
  </si>
  <si>
    <t>현지 교육기간
(6개월~1년)</t>
    <phoneticPr fontId="2" type="noConversion"/>
  </si>
  <si>
    <t>말레이시아 고등교육 기관에 소속되어 교육을 받고자 입국하는 국제학생에 대하여 발급하는 비자</t>
  </si>
  <si>
    <t>비자발급까지
약 3개월 소요</t>
    <phoneticPr fontId="2" type="noConversion"/>
  </si>
  <si>
    <t>X-2 Visa
(단기유학비자)</t>
    <phoneticPr fontId="2" type="noConversion"/>
  </si>
  <si>
    <t>6개월 이하</t>
  </si>
  <si>
    <t>중국에서 학업을 위하여 체류하는 
학생을 위한 복수 비자</t>
    <phoneticPr fontId="2" type="noConversion"/>
  </si>
  <si>
    <t>지정 비자센터나 여행사를 통해서 비자신청 가능</t>
  </si>
  <si>
    <t>M Visa
(상용비자)</t>
    <phoneticPr fontId="2" type="noConversion"/>
  </si>
  <si>
    <t>30일~1년
(선택 가능)</t>
    <phoneticPr fontId="2" type="noConversion"/>
  </si>
  <si>
    <t>중국에서 사업시찰, 과학기술, 문화, 교육, 체육교류 
진행 또는 무역박람회 참가 시 발급되는 비자</t>
    <phoneticPr fontId="2" type="noConversion"/>
  </si>
  <si>
    <t>L Visa
(단수비자)</t>
    <phoneticPr fontId="2" type="noConversion"/>
  </si>
  <si>
    <t>30일~90일</t>
  </si>
  <si>
    <t>단기 방문, 유학, 실습을 목적으로 중국을 방문 시 
발급받는 비자로 현지에서 비자 연장 신청 가능</t>
    <phoneticPr fontId="2" type="noConversion"/>
  </si>
  <si>
    <t>문화활동비자</t>
  </si>
  <si>
    <t>6개월 또는 1년</t>
  </si>
  <si>
    <t>무보수의 실습이 가능한 비자로 학술 및 예술상의 
활동을 목적으로 일본 방문 시 발급받는 비자</t>
    <phoneticPr fontId="2" type="noConversion"/>
  </si>
  <si>
    <t>재류자격인정 증명서 
발급 필수</t>
    <phoneticPr fontId="2" type="noConversion"/>
  </si>
  <si>
    <t>특정활동비자</t>
  </si>
  <si>
    <t>1년 이내</t>
  </si>
  <si>
    <t>유급 인턴십이 가능한 비자로 교육과정의 일부로 
해당기관에서의 업무활동 가능한 비자</t>
    <phoneticPr fontId="2" type="noConversion"/>
  </si>
  <si>
    <t>Student Pass / Student Visa</t>
    <phoneticPr fontId="2" type="noConversion"/>
  </si>
  <si>
    <t>Tier5 Youth Mobility Scheme
(취업비자)</t>
    <phoneticPr fontId="2" type="noConversion"/>
  </si>
  <si>
    <t>영국(Tier5 YMS)</t>
    <phoneticPr fontId="2" type="noConversion"/>
  </si>
  <si>
    <t>호주(NSI)</t>
  </si>
  <si>
    <t>호주(NSI)</t>
    <phoneticPr fontId="2" type="noConversion"/>
  </si>
  <si>
    <t>간호∙보건</t>
  </si>
  <si>
    <t>간호∙보건</t>
    <phoneticPr fontId="2" type="noConversion"/>
  </si>
  <si>
    <t>호텔관광∙서비스∙조리</t>
  </si>
  <si>
    <t>호텔관광∙서비스∙조리</t>
    <phoneticPr fontId="2" type="noConversion"/>
  </si>
  <si>
    <t>전자∙기계∙IT</t>
    <phoneticPr fontId="2" type="noConversion"/>
  </si>
  <si>
    <t>정보통신
(IT)</t>
    <phoneticPr fontId="2" type="noConversion"/>
  </si>
  <si>
    <t>차상위계층</t>
  </si>
  <si>
    <t xml:space="preserve">  [ 전담직원 및 지도교수 현황 ]</t>
    <phoneticPr fontId="2" type="noConversion"/>
  </si>
  <si>
    <r>
      <t xml:space="preserve">  </t>
    </r>
    <r>
      <rPr>
        <b/>
        <sz val="20"/>
        <rFont val="돋움"/>
        <family val="3"/>
        <charset val="129"/>
      </rPr>
      <t>■</t>
    </r>
    <r>
      <rPr>
        <b/>
        <sz val="16"/>
        <rFont val="맑은 고딕"/>
        <family val="3"/>
        <charset val="129"/>
      </rPr>
      <t xml:space="preserve"> </t>
    </r>
    <r>
      <rPr>
        <b/>
        <sz val="20"/>
        <rFont val="맑은 고딕"/>
        <family val="3"/>
        <charset val="129"/>
      </rPr>
      <t>사업신청 현황</t>
    </r>
    <phoneticPr fontId="2" type="noConversion"/>
  </si>
  <si>
    <r>
      <t xml:space="preserve">  </t>
    </r>
    <r>
      <rPr>
        <b/>
        <sz val="20"/>
        <rFont val="돋움"/>
        <family val="3"/>
        <charset val="129"/>
      </rPr>
      <t>■</t>
    </r>
    <r>
      <rPr>
        <b/>
        <sz val="16"/>
        <rFont val="맑은 고딕"/>
        <family val="3"/>
        <charset val="129"/>
      </rPr>
      <t xml:space="preserve"> </t>
    </r>
    <r>
      <rPr>
        <b/>
        <sz val="20"/>
        <rFont val="맑은 고딕"/>
        <family val="3"/>
        <charset val="129"/>
      </rPr>
      <t>파견학생신청 현황</t>
    </r>
    <phoneticPr fontId="2" type="noConversion"/>
  </si>
  <si>
    <t xml:space="preserve">  [ 사업신청 현황 ]</t>
    <phoneticPr fontId="2" type="noConversion"/>
  </si>
  <si>
    <t xml:space="preserve">  [ 파견학생신청 현황 ]</t>
    <phoneticPr fontId="2" type="noConversion"/>
  </si>
  <si>
    <t>현장실습부여학점</t>
    <phoneticPr fontId="2" type="noConversion"/>
  </si>
  <si>
    <t>Hotel Management</t>
    <phoneticPr fontId="2" type="noConversion"/>
  </si>
  <si>
    <t>성명
(영문)</t>
    <phoneticPr fontId="2" type="noConversion"/>
  </si>
  <si>
    <t>학과·전공
(영문)</t>
    <phoneticPr fontId="2" type="noConversion"/>
  </si>
  <si>
    <t>Hong Gildong</t>
    <phoneticPr fontId="2" type="noConversion"/>
  </si>
  <si>
    <t>Nursing</t>
    <phoneticPr fontId="2" type="noConversion"/>
  </si>
  <si>
    <t>Lee Younghee</t>
    <phoneticPr fontId="2" type="noConversion"/>
  </si>
  <si>
    <t>Kim Cheolsoo</t>
    <phoneticPr fontId="2" type="noConversion"/>
  </si>
  <si>
    <t>Kim Sarang</t>
    <phoneticPr fontId="2" type="noConversion"/>
  </si>
  <si>
    <t>Shin Maeneo</t>
    <phoneticPr fontId="2" type="noConversion"/>
  </si>
  <si>
    <t>Park Changjo</t>
    <phoneticPr fontId="2" type="noConversion"/>
  </si>
  <si>
    <r>
      <t>(지정공모)</t>
    </r>
    <r>
      <rPr>
        <b/>
        <sz val="11"/>
        <rFont val="맑은 고딕"/>
        <family val="3"/>
        <charset val="129"/>
      </rPr>
      <t xml:space="preserve">
교육기관</t>
    </r>
    <phoneticPr fontId="2" type="noConversion"/>
  </si>
  <si>
    <t>Automobile Maintenance</t>
    <phoneticPr fontId="2" type="noConversion"/>
  </si>
  <si>
    <t xml:space="preserve">Computer Engineering </t>
    <phoneticPr fontId="2" type="noConversion"/>
  </si>
  <si>
    <t>산업디자인학과</t>
    <phoneticPr fontId="2" type="noConversion"/>
  </si>
  <si>
    <t xml:space="preserve">Industrial Design </t>
    <phoneticPr fontId="2" type="noConversion"/>
  </si>
  <si>
    <t>물류통상학과</t>
    <phoneticPr fontId="2" type="noConversion"/>
  </si>
  <si>
    <t>Trade Logistics</t>
    <phoneticPr fontId="2" type="noConversion"/>
  </si>
  <si>
    <t>아니오</t>
  </si>
  <si>
    <t>연번</t>
  </si>
  <si>
    <t>지역</t>
  </si>
  <si>
    <t>설립
구분</t>
    <phoneticPr fontId="74" type="noConversion"/>
  </si>
  <si>
    <t>설립년도</t>
    <phoneticPr fontId="2" type="noConversion"/>
  </si>
  <si>
    <t>대학명</t>
    <phoneticPr fontId="74" type="noConversion"/>
  </si>
  <si>
    <t>VLOOKUP(Q2,$E$2:$I$16,2,0)</t>
    <phoneticPr fontId="2" type="noConversion"/>
  </si>
  <si>
    <t>사립</t>
    <phoneticPr fontId="74" type="noConversion"/>
  </si>
  <si>
    <t>가톨릭상지대학교</t>
    <phoneticPr fontId="74" type="noConversion"/>
  </si>
  <si>
    <t>영남권</t>
    <phoneticPr fontId="2" type="noConversion"/>
  </si>
  <si>
    <t>가톨릭상지대학</t>
  </si>
  <si>
    <t>사립</t>
    <phoneticPr fontId="2" type="noConversion"/>
  </si>
  <si>
    <t>가톨릭상지대학교</t>
  </si>
  <si>
    <t>강동대학교</t>
    <phoneticPr fontId="74" type="noConversion"/>
  </si>
  <si>
    <t>중부권</t>
    <phoneticPr fontId="2" type="noConversion"/>
  </si>
  <si>
    <t>강릉영동대학교</t>
    <phoneticPr fontId="74" type="noConversion"/>
  </si>
  <si>
    <t>사립</t>
    <phoneticPr fontId="74" type="noConversion"/>
  </si>
  <si>
    <t>강릉영동대학</t>
  </si>
  <si>
    <t>강원관광대학교</t>
    <phoneticPr fontId="74" type="noConversion"/>
  </si>
  <si>
    <t>중부권</t>
    <phoneticPr fontId="2" type="noConversion"/>
  </si>
  <si>
    <t>공립</t>
    <phoneticPr fontId="74" type="noConversion"/>
  </si>
  <si>
    <t>강원도립대학</t>
    <phoneticPr fontId="74" type="noConversion"/>
  </si>
  <si>
    <t>공립</t>
    <phoneticPr fontId="74" type="noConversion"/>
  </si>
  <si>
    <t>공립</t>
    <phoneticPr fontId="2" type="noConversion"/>
  </si>
  <si>
    <t>거제대학교</t>
    <phoneticPr fontId="74" type="noConversion"/>
  </si>
  <si>
    <t>거제대학</t>
  </si>
  <si>
    <t>사립</t>
    <phoneticPr fontId="2" type="noConversion"/>
  </si>
  <si>
    <t>영남권</t>
    <phoneticPr fontId="2" type="noConversion"/>
  </si>
  <si>
    <t>경기과학기술대학교</t>
    <phoneticPr fontId="74" type="noConversion"/>
  </si>
  <si>
    <t>수도권</t>
    <phoneticPr fontId="2" type="noConversion"/>
  </si>
  <si>
    <t>경기공업대학</t>
  </si>
  <si>
    <t>수도권</t>
    <phoneticPr fontId="2" type="noConversion"/>
  </si>
  <si>
    <t>경남도립거창대학</t>
    <phoneticPr fontId="74" type="noConversion"/>
  </si>
  <si>
    <t>경남</t>
    <phoneticPr fontId="74" type="noConversion"/>
  </si>
  <si>
    <t>경남도립남해대학</t>
    <phoneticPr fontId="74" type="noConversion"/>
  </si>
  <si>
    <t>경남정보대학교</t>
    <phoneticPr fontId="74" type="noConversion"/>
  </si>
  <si>
    <t>경남정보대학</t>
  </si>
  <si>
    <t>경민대학교</t>
    <phoneticPr fontId="74" type="noConversion"/>
  </si>
  <si>
    <t>경민대학</t>
  </si>
  <si>
    <t>경복대학교</t>
    <phoneticPr fontId="74" type="noConversion"/>
  </si>
  <si>
    <t>경복대학</t>
  </si>
  <si>
    <t>경북과학대학교</t>
    <phoneticPr fontId="74" type="noConversion"/>
  </si>
  <si>
    <t>경북과학대학</t>
  </si>
  <si>
    <t>경북도립대학교</t>
    <phoneticPr fontId="74" type="noConversion"/>
  </si>
  <si>
    <t>경북도립대학</t>
  </si>
  <si>
    <t>경북전문대학교</t>
    <phoneticPr fontId="74" type="noConversion"/>
  </si>
  <si>
    <t>경북전문대학</t>
  </si>
  <si>
    <t>호산대학교</t>
    <phoneticPr fontId="74" type="noConversion"/>
  </si>
  <si>
    <t>경산1대학</t>
  </si>
  <si>
    <t>경인여자대학교</t>
    <phoneticPr fontId="74" type="noConversion"/>
  </si>
  <si>
    <t>경인여자대학</t>
  </si>
  <si>
    <t>계명문화대학교</t>
    <phoneticPr fontId="74" type="noConversion"/>
  </si>
  <si>
    <t>계명문화대학</t>
  </si>
  <si>
    <t>계원예술대학교</t>
    <phoneticPr fontId="74" type="noConversion"/>
  </si>
  <si>
    <t>계원디자인예술대학</t>
  </si>
  <si>
    <t>고구려대학교</t>
    <phoneticPr fontId="74" type="noConversion"/>
  </si>
  <si>
    <t>호남제주권</t>
    <phoneticPr fontId="2" type="noConversion"/>
  </si>
  <si>
    <t>광양보건대학교</t>
    <phoneticPr fontId="74" type="noConversion"/>
  </si>
  <si>
    <t>광양보건대학</t>
  </si>
  <si>
    <t>광주보건대학교</t>
    <phoneticPr fontId="74" type="noConversion"/>
  </si>
  <si>
    <t>광주보건대학</t>
  </si>
  <si>
    <t>구미대학교</t>
    <phoneticPr fontId="74" type="noConversion"/>
  </si>
  <si>
    <t>구미1대학</t>
  </si>
  <si>
    <t>국제대학교</t>
    <phoneticPr fontId="74" type="noConversion"/>
  </si>
  <si>
    <t>국제대학</t>
  </si>
  <si>
    <t>군산간호대학교</t>
    <phoneticPr fontId="74" type="noConversion"/>
  </si>
  <si>
    <t>군산간호대학</t>
  </si>
  <si>
    <t>군장대학교</t>
    <phoneticPr fontId="74" type="noConversion"/>
  </si>
  <si>
    <t>군장대학</t>
  </si>
  <si>
    <t>기독간호대학교</t>
    <phoneticPr fontId="74" type="noConversion"/>
  </si>
  <si>
    <t>기독간호대학</t>
  </si>
  <si>
    <t>김천과학대학교</t>
    <phoneticPr fontId="74" type="noConversion"/>
  </si>
  <si>
    <t>김포대학교</t>
    <phoneticPr fontId="74" type="noConversion"/>
  </si>
  <si>
    <t>김해대학교</t>
    <phoneticPr fontId="74" type="noConversion"/>
  </si>
  <si>
    <t>김해대학</t>
    <phoneticPr fontId="2" type="noConversion"/>
  </si>
  <si>
    <t>경남</t>
    <phoneticPr fontId="2" type="noConversion"/>
  </si>
  <si>
    <t>농협대학교</t>
    <phoneticPr fontId="74" type="noConversion"/>
  </si>
  <si>
    <t>농협대학</t>
  </si>
  <si>
    <t>대경대학교</t>
    <phoneticPr fontId="74" type="noConversion"/>
  </si>
  <si>
    <t>대구공업대학교</t>
    <phoneticPr fontId="74" type="noConversion"/>
  </si>
  <si>
    <t>대구공업대학</t>
  </si>
  <si>
    <t>대구과학대학교</t>
    <phoneticPr fontId="74" type="noConversion"/>
  </si>
  <si>
    <t>대구과학대학</t>
  </si>
  <si>
    <t>대구미래대학교</t>
    <phoneticPr fontId="74" type="noConversion"/>
  </si>
  <si>
    <t>대구보건대학교</t>
    <phoneticPr fontId="74" type="noConversion"/>
  </si>
  <si>
    <t>대구보건대학</t>
  </si>
  <si>
    <t>대덕대학교</t>
    <phoneticPr fontId="74" type="noConversion"/>
  </si>
  <si>
    <t>대덕대학</t>
  </si>
  <si>
    <t>대동대학교</t>
    <phoneticPr fontId="74" type="noConversion"/>
  </si>
  <si>
    <t>대동대학</t>
  </si>
  <si>
    <t>대림대학교</t>
    <phoneticPr fontId="74" type="noConversion"/>
  </si>
  <si>
    <t>대림대학</t>
  </si>
  <si>
    <t>대원대학교</t>
    <phoneticPr fontId="74" type="noConversion"/>
  </si>
  <si>
    <t>대원대학</t>
  </si>
  <si>
    <t>대전보건대학교</t>
    <phoneticPr fontId="74" type="noConversion"/>
  </si>
  <si>
    <t>대전보건대학</t>
  </si>
  <si>
    <t>동강대학교</t>
    <phoneticPr fontId="74" type="noConversion"/>
  </si>
  <si>
    <t>동강대학</t>
  </si>
  <si>
    <t>동남보건대학교</t>
    <phoneticPr fontId="74" type="noConversion"/>
  </si>
  <si>
    <t>동남보건대학</t>
  </si>
  <si>
    <t>동부산대학교</t>
    <phoneticPr fontId="74" type="noConversion"/>
  </si>
  <si>
    <t>동부산대학</t>
  </si>
  <si>
    <t>동서울대학교</t>
    <phoneticPr fontId="74" type="noConversion"/>
  </si>
  <si>
    <t>동서울대학</t>
  </si>
  <si>
    <t>동아방송예술대학교</t>
    <phoneticPr fontId="74" type="noConversion"/>
  </si>
  <si>
    <t>동아인재대학교</t>
    <phoneticPr fontId="74" type="noConversion"/>
  </si>
  <si>
    <t>동아인재대학</t>
  </si>
  <si>
    <t>동양미래대학교</t>
    <phoneticPr fontId="74" type="noConversion"/>
  </si>
  <si>
    <t>동양공업전문대학</t>
  </si>
  <si>
    <t>동원대학교</t>
    <phoneticPr fontId="74" type="noConversion"/>
  </si>
  <si>
    <t>동원대학</t>
  </si>
  <si>
    <t>동의과학대학교</t>
    <phoneticPr fontId="74" type="noConversion"/>
  </si>
  <si>
    <t>동의과학대학</t>
  </si>
  <si>
    <t>동주대학교</t>
    <phoneticPr fontId="74" type="noConversion"/>
  </si>
  <si>
    <t>동주대학</t>
  </si>
  <si>
    <t>두원공과대학교</t>
    <phoneticPr fontId="74" type="noConversion"/>
  </si>
  <si>
    <t>두원공과대학</t>
  </si>
  <si>
    <t>마산대학교</t>
    <phoneticPr fontId="74" type="noConversion"/>
  </si>
  <si>
    <t>마산대학</t>
  </si>
  <si>
    <t>목포과학대학교</t>
    <phoneticPr fontId="74" type="noConversion"/>
  </si>
  <si>
    <t>목포과학대학</t>
  </si>
  <si>
    <t>사립</t>
    <phoneticPr fontId="2" type="noConversion"/>
  </si>
  <si>
    <t>호남제주권</t>
    <phoneticPr fontId="2" type="noConversion"/>
  </si>
  <si>
    <t>사립</t>
    <phoneticPr fontId="74" type="noConversion"/>
  </si>
  <si>
    <t>문경대학교</t>
    <phoneticPr fontId="74" type="noConversion"/>
  </si>
  <si>
    <t>영남권</t>
    <phoneticPr fontId="2" type="noConversion"/>
  </si>
  <si>
    <t>문경대학</t>
  </si>
  <si>
    <t>배화여자대학교</t>
    <phoneticPr fontId="74" type="noConversion"/>
  </si>
  <si>
    <t>수도권</t>
    <phoneticPr fontId="2" type="noConversion"/>
  </si>
  <si>
    <t>배화여자대학</t>
  </si>
  <si>
    <t>백석문화대학교</t>
    <phoneticPr fontId="74" type="noConversion"/>
  </si>
  <si>
    <t>백석문화대학</t>
    <phoneticPr fontId="2" type="noConversion"/>
  </si>
  <si>
    <t>중부권</t>
    <phoneticPr fontId="2" type="noConversion"/>
  </si>
  <si>
    <t>백제예술대학교</t>
    <phoneticPr fontId="74" type="noConversion"/>
  </si>
  <si>
    <t>백제예술대학</t>
  </si>
  <si>
    <t>부산경상대학교</t>
    <phoneticPr fontId="74" type="noConversion"/>
  </si>
  <si>
    <t>부산경상대학</t>
  </si>
  <si>
    <t>부산과학기술대학교</t>
    <phoneticPr fontId="74" type="noConversion"/>
  </si>
  <si>
    <t>부산정보대학</t>
  </si>
  <si>
    <t>부산여자대학교</t>
    <phoneticPr fontId="74" type="noConversion"/>
  </si>
  <si>
    <t>부산여자대학</t>
  </si>
  <si>
    <t>부산예술대학교</t>
    <phoneticPr fontId="74" type="noConversion"/>
  </si>
  <si>
    <t>부산예술대학</t>
    <phoneticPr fontId="2" type="noConversion"/>
  </si>
  <si>
    <t>부천대학교</t>
    <phoneticPr fontId="74" type="noConversion"/>
  </si>
  <si>
    <t>부천대학</t>
  </si>
  <si>
    <t>삼육보건대학교</t>
    <phoneticPr fontId="74" type="noConversion"/>
  </si>
  <si>
    <t>상지영서대학교</t>
    <phoneticPr fontId="74" type="noConversion"/>
  </si>
  <si>
    <t>상지영서대학</t>
  </si>
  <si>
    <t>서라벌대학교</t>
    <phoneticPr fontId="74" type="noConversion"/>
  </si>
  <si>
    <t>서라벌대학</t>
  </si>
  <si>
    <t>서영대학교</t>
    <phoneticPr fontId="74" type="noConversion"/>
  </si>
  <si>
    <t>서강정보대학</t>
  </si>
  <si>
    <t>서울여자간호대학교</t>
    <phoneticPr fontId="74" type="noConversion"/>
  </si>
  <si>
    <t>서울예술대학교</t>
    <phoneticPr fontId="74" type="noConversion"/>
  </si>
  <si>
    <t>서울예술대학</t>
  </si>
  <si>
    <t>서일대학교</t>
    <phoneticPr fontId="74" type="noConversion"/>
  </si>
  <si>
    <t>서정대학교</t>
    <phoneticPr fontId="74" type="noConversion"/>
  </si>
  <si>
    <t>서정대학</t>
  </si>
  <si>
    <t>서해대학</t>
    <phoneticPr fontId="74" type="noConversion"/>
  </si>
  <si>
    <t>선린대학교</t>
    <phoneticPr fontId="74" type="noConversion"/>
  </si>
  <si>
    <t>선린대학</t>
  </si>
  <si>
    <t>성덕대학교</t>
    <phoneticPr fontId="74" type="noConversion"/>
  </si>
  <si>
    <t>성덕대학</t>
  </si>
  <si>
    <t>세경대학교</t>
    <phoneticPr fontId="74" type="noConversion"/>
  </si>
  <si>
    <t>세경대학</t>
  </si>
  <si>
    <t>송곡대학교</t>
    <phoneticPr fontId="74" type="noConversion"/>
  </si>
  <si>
    <t>송곡대학</t>
    <phoneticPr fontId="2" type="noConversion"/>
  </si>
  <si>
    <t>송호대학교</t>
    <phoneticPr fontId="74" type="noConversion"/>
  </si>
  <si>
    <t>송호대학</t>
  </si>
  <si>
    <t>수성대학교</t>
    <phoneticPr fontId="74" type="noConversion"/>
  </si>
  <si>
    <t>대구산업정보대학</t>
  </si>
  <si>
    <t>수원과학대학교</t>
    <phoneticPr fontId="74" type="noConversion"/>
  </si>
  <si>
    <t>수원과학대학</t>
  </si>
  <si>
    <t>수원여자대학교</t>
    <phoneticPr fontId="74" type="noConversion"/>
  </si>
  <si>
    <t>수원여자대학</t>
  </si>
  <si>
    <t>순천제일대학교</t>
    <phoneticPr fontId="74" type="noConversion"/>
  </si>
  <si>
    <t>순천제일대학</t>
  </si>
  <si>
    <t>숭의여자대학교</t>
    <phoneticPr fontId="74" type="noConversion"/>
  </si>
  <si>
    <t>신구대학교</t>
    <phoneticPr fontId="74" type="noConversion"/>
  </si>
  <si>
    <t>신구대학</t>
  </si>
  <si>
    <t>신성대학교</t>
    <phoneticPr fontId="74" type="noConversion"/>
  </si>
  <si>
    <t>신성대학</t>
  </si>
  <si>
    <t>신안산대학교</t>
    <phoneticPr fontId="74" type="noConversion"/>
  </si>
  <si>
    <t>안산공과대학</t>
  </si>
  <si>
    <t>아주자동차대학</t>
    <phoneticPr fontId="74" type="noConversion"/>
  </si>
  <si>
    <t>안동과학대학교</t>
    <phoneticPr fontId="74" type="noConversion"/>
  </si>
  <si>
    <t>안동과학대학</t>
  </si>
  <si>
    <t>안산대학교</t>
    <phoneticPr fontId="74" type="noConversion"/>
  </si>
  <si>
    <t>안산1대학</t>
  </si>
  <si>
    <t>양산대학교</t>
    <phoneticPr fontId="74" type="noConversion"/>
  </si>
  <si>
    <t>양산대학</t>
  </si>
  <si>
    <t>여주대학교</t>
    <phoneticPr fontId="74" type="noConversion"/>
  </si>
  <si>
    <t>여주대학</t>
  </si>
  <si>
    <t>연성대학교</t>
    <phoneticPr fontId="74" type="noConversion"/>
  </si>
  <si>
    <t>안양과학대학</t>
  </si>
  <si>
    <t>연암공업대학</t>
    <phoneticPr fontId="74" type="noConversion"/>
  </si>
  <si>
    <t>영남이공대학교</t>
    <phoneticPr fontId="74" type="noConversion"/>
  </si>
  <si>
    <t>영남이공대학</t>
  </si>
  <si>
    <t>영진전문대학</t>
    <phoneticPr fontId="74" type="noConversion"/>
  </si>
  <si>
    <t>오산대학교</t>
    <phoneticPr fontId="74" type="noConversion"/>
  </si>
  <si>
    <t>오산대학</t>
  </si>
  <si>
    <t>용인송담대학교</t>
    <phoneticPr fontId="74" type="noConversion"/>
  </si>
  <si>
    <t>용인송담대학</t>
  </si>
  <si>
    <t>울산과학대학교</t>
    <phoneticPr fontId="74" type="noConversion"/>
  </si>
  <si>
    <t>울산과학대학</t>
  </si>
  <si>
    <t>웅지세무대학교</t>
    <phoneticPr fontId="74" type="noConversion"/>
  </si>
  <si>
    <t>웅지세무대학</t>
    <phoneticPr fontId="2" type="noConversion"/>
  </si>
  <si>
    <t>원광보건대학교</t>
    <phoneticPr fontId="74" type="noConversion"/>
  </si>
  <si>
    <t>원광보건대학</t>
  </si>
  <si>
    <t>유한대학교</t>
    <phoneticPr fontId="74" type="noConversion"/>
  </si>
  <si>
    <t>유한대학</t>
  </si>
  <si>
    <t>인덕대학교</t>
    <phoneticPr fontId="74" type="noConversion"/>
  </si>
  <si>
    <t>인덕대학</t>
  </si>
  <si>
    <t>인천재능대학교</t>
    <phoneticPr fontId="74" type="noConversion"/>
  </si>
  <si>
    <t>재능대학</t>
  </si>
  <si>
    <t>장안대학교</t>
    <phoneticPr fontId="74" type="noConversion"/>
  </si>
  <si>
    <t>장안대학</t>
  </si>
  <si>
    <t>전남과학대학교</t>
    <phoneticPr fontId="74" type="noConversion"/>
  </si>
  <si>
    <t>공립</t>
    <phoneticPr fontId="74" type="noConversion"/>
  </si>
  <si>
    <t>전남도립대학교</t>
    <phoneticPr fontId="74" type="noConversion"/>
  </si>
  <si>
    <t>전남도립대학</t>
  </si>
  <si>
    <t>공립</t>
    <phoneticPr fontId="2" type="noConversion"/>
  </si>
  <si>
    <t>전북과학대학교</t>
    <phoneticPr fontId="74" type="noConversion"/>
  </si>
  <si>
    <t>전북과학대학</t>
    <phoneticPr fontId="2" type="noConversion"/>
  </si>
  <si>
    <t>전주기전대학</t>
    <phoneticPr fontId="74" type="noConversion"/>
  </si>
  <si>
    <t>전주기전대학</t>
    <phoneticPr fontId="2" type="noConversion"/>
  </si>
  <si>
    <t>전주비전대학교</t>
    <phoneticPr fontId="74" type="noConversion"/>
  </si>
  <si>
    <t>전주비전대학</t>
  </si>
  <si>
    <t>제주관광대학교</t>
    <phoneticPr fontId="74" type="noConversion"/>
  </si>
  <si>
    <t>제주관광대학</t>
  </si>
  <si>
    <t>제주한라대학교</t>
    <phoneticPr fontId="74" type="noConversion"/>
  </si>
  <si>
    <t>제주한라대학</t>
  </si>
  <si>
    <t>조선간호대학교</t>
    <phoneticPr fontId="74" type="noConversion"/>
  </si>
  <si>
    <t>조선간호대학</t>
  </si>
  <si>
    <t>조선이공대학교</t>
    <phoneticPr fontId="74" type="noConversion"/>
  </si>
  <si>
    <t>조선이공대학</t>
  </si>
  <si>
    <t>진주보건대학교</t>
    <phoneticPr fontId="74" type="noConversion"/>
  </si>
  <si>
    <t>진주보건대학</t>
  </si>
  <si>
    <t>창원문성대학</t>
    <phoneticPr fontId="74" type="noConversion"/>
  </si>
  <si>
    <t>창원전문대학</t>
  </si>
  <si>
    <t>천안연암대학</t>
    <phoneticPr fontId="74" type="noConversion"/>
  </si>
  <si>
    <t>천안연암대학</t>
    <phoneticPr fontId="2" type="noConversion"/>
  </si>
  <si>
    <t>청강문화산업대학교</t>
    <phoneticPr fontId="74" type="noConversion"/>
  </si>
  <si>
    <t>청강문화산업대학</t>
  </si>
  <si>
    <t>청암대학교</t>
    <phoneticPr fontId="74" type="noConversion"/>
  </si>
  <si>
    <t>순천청암대학</t>
  </si>
  <si>
    <t>춘해보건대학교</t>
    <phoneticPr fontId="74" type="noConversion"/>
  </si>
  <si>
    <t>춘해보건대학</t>
  </si>
  <si>
    <t>충남도립청양대학</t>
    <phoneticPr fontId="74" type="noConversion"/>
  </si>
  <si>
    <t>충북도립대학</t>
    <phoneticPr fontId="74" type="noConversion"/>
  </si>
  <si>
    <t>충북보건과학대학교</t>
    <phoneticPr fontId="74" type="noConversion"/>
  </si>
  <si>
    <t>주성대학</t>
  </si>
  <si>
    <t>충청대학교</t>
    <phoneticPr fontId="74" type="noConversion"/>
  </si>
  <si>
    <t>충청대학</t>
  </si>
  <si>
    <t>포항대학교</t>
    <phoneticPr fontId="74" type="noConversion"/>
  </si>
  <si>
    <t>포항대학</t>
  </si>
  <si>
    <t>강원</t>
    <phoneticPr fontId="74" type="noConversion"/>
  </si>
  <si>
    <t>한국골프대학</t>
    <phoneticPr fontId="74" type="noConversion"/>
  </si>
  <si>
    <t>한국관광대학교</t>
    <phoneticPr fontId="74" type="noConversion"/>
  </si>
  <si>
    <t>국립</t>
    <phoneticPr fontId="74" type="noConversion"/>
  </si>
  <si>
    <t>한국복지대학교</t>
    <phoneticPr fontId="74" type="noConversion"/>
  </si>
  <si>
    <t>한국재활복지대학</t>
    <phoneticPr fontId="2" type="noConversion"/>
  </si>
  <si>
    <t>국립</t>
    <phoneticPr fontId="2" type="noConversion"/>
  </si>
  <si>
    <t>경남</t>
    <phoneticPr fontId="74" type="noConversion"/>
  </si>
  <si>
    <t>한국승강기대학교</t>
    <phoneticPr fontId="74" type="noConversion"/>
  </si>
  <si>
    <t>비수도권</t>
    <phoneticPr fontId="2" type="noConversion"/>
  </si>
  <si>
    <t>한국승강기대학</t>
    <phoneticPr fontId="2" type="noConversion"/>
  </si>
  <si>
    <t>경남</t>
    <phoneticPr fontId="2" type="noConversion"/>
  </si>
  <si>
    <t>한국영상대학교</t>
    <phoneticPr fontId="74" type="noConversion"/>
  </si>
  <si>
    <t>공주영상대학</t>
    <phoneticPr fontId="2" type="noConversion"/>
  </si>
  <si>
    <t>한림성심대학교</t>
    <phoneticPr fontId="74" type="noConversion"/>
  </si>
  <si>
    <t>한림성심대학</t>
    <phoneticPr fontId="2" type="noConversion"/>
  </si>
  <si>
    <t>한양여자대학교</t>
    <phoneticPr fontId="74" type="noConversion"/>
  </si>
  <si>
    <t>한양여자대학</t>
  </si>
  <si>
    <t>한영대학</t>
    <phoneticPr fontId="74" type="noConversion"/>
  </si>
  <si>
    <t>혜전대학교</t>
    <phoneticPr fontId="74" type="noConversion"/>
  </si>
  <si>
    <t>혜전대학</t>
  </si>
  <si>
    <t>대전과학기술대학교</t>
    <phoneticPr fontId="74" type="noConversion"/>
  </si>
  <si>
    <t>혜천대학</t>
  </si>
  <si>
    <t>핀란드</t>
    <phoneticPr fontId="2" type="noConversion"/>
  </si>
  <si>
    <t>헝가리</t>
    <phoneticPr fontId="2" type="noConversion"/>
  </si>
  <si>
    <t>이탈리아</t>
    <phoneticPr fontId="2" type="noConversion"/>
  </si>
  <si>
    <t>Short-term Student Visa
(단기학생비자)</t>
    <phoneticPr fontId="2" type="noConversion"/>
  </si>
  <si>
    <t>영국(SSV)</t>
    <phoneticPr fontId="2" type="noConversion"/>
  </si>
  <si>
    <t>일본(문화활동)</t>
  </si>
  <si>
    <t>M-1</t>
    <phoneticPr fontId="2" type="noConversion"/>
  </si>
  <si>
    <t>Residence Visa</t>
    <phoneticPr fontId="2" type="noConversion"/>
  </si>
  <si>
    <t>실습비자</t>
    <phoneticPr fontId="2" type="noConversion"/>
  </si>
  <si>
    <t>Co-op Visa</t>
  </si>
  <si>
    <t>중국(X비자)</t>
  </si>
  <si>
    <t>주민등록번호</t>
    <phoneticPr fontId="2" type="noConversion"/>
  </si>
  <si>
    <t>111111-2222222</t>
    <phoneticPr fontId="2" type="noConversion"/>
  </si>
  <si>
    <t>222222-1234567</t>
    <phoneticPr fontId="2" type="noConversion"/>
  </si>
  <si>
    <t>111111-2345678</t>
    <phoneticPr fontId="2" type="noConversion"/>
  </si>
  <si>
    <t>222222-1345678</t>
    <phoneticPr fontId="2" type="noConversion"/>
  </si>
  <si>
    <t>222222-1456789</t>
    <phoneticPr fontId="2" type="noConversion"/>
  </si>
  <si>
    <t>SJPT</t>
    <phoneticPr fontId="2" type="noConversion"/>
  </si>
  <si>
    <t>TSC</t>
    <phoneticPr fontId="2" type="noConversion"/>
  </si>
  <si>
    <t>BCT</t>
    <phoneticPr fontId="2" type="noConversion"/>
  </si>
  <si>
    <t>신HSK 3급</t>
  </si>
  <si>
    <t>일반-지정</t>
  </si>
  <si>
    <t>일반-지정</t>
    <phoneticPr fontId="2" type="noConversion"/>
  </si>
  <si>
    <t>일반-자유</t>
  </si>
  <si>
    <t>열린-자유</t>
  </si>
  <si>
    <t>일반-자유</t>
    <phoneticPr fontId="2" type="noConversion"/>
  </si>
  <si>
    <t>열린-자유</t>
    <phoneticPr fontId="2" type="noConversion"/>
  </si>
  <si>
    <t>가 권역</t>
  </si>
  <si>
    <t>가 권역</t>
    <phoneticPr fontId="2" type="noConversion"/>
  </si>
  <si>
    <t>나 권역</t>
  </si>
  <si>
    <t>나 권역</t>
    <phoneticPr fontId="2" type="noConversion"/>
  </si>
  <si>
    <t>다 권역</t>
  </si>
  <si>
    <t>다 권역</t>
    <phoneticPr fontId="2" type="noConversion"/>
  </si>
  <si>
    <t>기초생활보장수급자</t>
  </si>
  <si>
    <t>그외취업취약계층</t>
  </si>
  <si>
    <t>silk@kce.or.kr</t>
    <phoneticPr fontId="2" type="noConversion"/>
  </si>
  <si>
    <t>800101-1212123</t>
    <phoneticPr fontId="2" type="noConversion"/>
  </si>
  <si>
    <t>우편번호
(5자리)</t>
    <phoneticPr fontId="2" type="noConversion"/>
  </si>
  <si>
    <t>광역시도</t>
    <phoneticPr fontId="2" type="noConversion"/>
  </si>
  <si>
    <t>시군구</t>
    <phoneticPr fontId="2" type="noConversion"/>
  </si>
  <si>
    <t>(도로명) 
세부 주소</t>
    <phoneticPr fontId="2" type="noConversion"/>
  </si>
  <si>
    <t>월드잡
아이디</t>
    <phoneticPr fontId="2" type="noConversion"/>
  </si>
  <si>
    <t>경기도</t>
  </si>
  <si>
    <t>안양시</t>
  </si>
  <si>
    <t>충청남도</t>
  </si>
  <si>
    <t>예산군</t>
  </si>
  <si>
    <t xml:space="preserve">성수대로 111번길 11-14 </t>
    <phoneticPr fontId="2" type="noConversion"/>
  </si>
  <si>
    <t>충청로 1길1</t>
    <phoneticPr fontId="2" type="noConversion"/>
  </si>
  <si>
    <t>world</t>
    <phoneticPr fontId="2" type="noConversion"/>
  </si>
  <si>
    <t>job</t>
    <phoneticPr fontId="2" type="noConversion"/>
  </si>
  <si>
    <t>korea</t>
    <phoneticPr fontId="2" type="noConversion"/>
  </si>
  <si>
    <t>jip</t>
    <phoneticPr fontId="2" type="noConversion"/>
  </si>
  <si>
    <t>gago</t>
    <phoneticPr fontId="2" type="noConversion"/>
  </si>
  <si>
    <t>shipda</t>
    <phoneticPr fontId="2" type="noConversion"/>
  </si>
  <si>
    <t>…</t>
    <phoneticPr fontId="2" type="noConversion"/>
  </si>
  <si>
    <t>2017년 전문대학 글로벌 현장학습사업 최초신청자 명단 현황</t>
    <phoneticPr fontId="2" type="noConversion"/>
  </si>
  <si>
    <t>2017년 전문대학 글로벌 현장학습사업 담당자 현황</t>
    <phoneticPr fontId="2" type="noConversion"/>
  </si>
  <si>
    <t>캐나다(McGill)</t>
    <phoneticPr fontId="2" type="noConversion"/>
  </si>
  <si>
    <t>중국(SIBE)</t>
  </si>
  <si>
    <t>중국(SIBE)</t>
    <phoneticPr fontId="2" type="noConversion"/>
  </si>
  <si>
    <t>(그래픽∙웹)디자인</t>
    <phoneticPr fontId="2" type="noConversion"/>
  </si>
  <si>
    <t>헤어∙뷰티</t>
    <phoneticPr fontId="2" type="noConversion"/>
  </si>
  <si>
    <t>경영∙사무∙무역</t>
  </si>
  <si>
    <t>경영∙사무∙무역</t>
    <phoneticPr fontId="2" type="noConversion"/>
  </si>
  <si>
    <t>유아교육</t>
    <phoneticPr fontId="2" type="noConversion"/>
  </si>
  <si>
    <t>취업취약 계층여부</t>
    <phoneticPr fontId="2" type="noConversion"/>
  </si>
  <si>
    <t>미국(WIT)</t>
  </si>
  <si>
    <t>서울특별시</t>
    <phoneticPr fontId="2" type="noConversion"/>
  </si>
  <si>
    <t>부산광역시</t>
    <phoneticPr fontId="2" type="noConversion"/>
  </si>
  <si>
    <t>대구광역시</t>
    <phoneticPr fontId="2" type="noConversion"/>
  </si>
  <si>
    <t>인천광역시</t>
    <phoneticPr fontId="2" type="noConversion"/>
  </si>
  <si>
    <t>대전광역시</t>
    <phoneticPr fontId="2" type="noConversion"/>
  </si>
  <si>
    <t>광주광역시</t>
    <phoneticPr fontId="2" type="noConversion"/>
  </si>
  <si>
    <t>울산광역시</t>
    <phoneticPr fontId="2" type="noConversion"/>
  </si>
  <si>
    <t>세종특별자치시</t>
    <phoneticPr fontId="2" type="noConversion"/>
  </si>
  <si>
    <t>경기도</t>
    <phoneticPr fontId="2" type="noConversion"/>
  </si>
  <si>
    <t>강원도</t>
    <phoneticPr fontId="2" type="noConversion"/>
  </si>
  <si>
    <t>충청남도</t>
    <phoneticPr fontId="2" type="noConversion"/>
  </si>
  <si>
    <t>충청북도</t>
    <phoneticPr fontId="2" type="noConversion"/>
  </si>
  <si>
    <t>전라남도</t>
    <phoneticPr fontId="2" type="noConversion"/>
  </si>
  <si>
    <t>전라북도</t>
    <phoneticPr fontId="2" type="noConversion"/>
  </si>
  <si>
    <t>경상남도</t>
    <phoneticPr fontId="2" type="noConversion"/>
  </si>
  <si>
    <t>경상북도</t>
    <phoneticPr fontId="2" type="noConversion"/>
  </si>
  <si>
    <t>제주특별자치도</t>
    <phoneticPr fontId="2" type="noConversion"/>
  </si>
  <si>
    <t>광역시도</t>
    <phoneticPr fontId="2" type="noConversion"/>
  </si>
  <si>
    <t>지정공모기관</t>
    <phoneticPr fontId="2" type="noConversion"/>
  </si>
  <si>
    <t>지정공모분야</t>
    <phoneticPr fontId="2" type="noConversion"/>
  </si>
  <si>
    <t>M-1</t>
  </si>
  <si>
    <t xml:space="preserve">  ▶ 신청인원 : 신청인원은 일반-지정/일반-자유/열린-자유로 구분하여 기재하고 총 파견신청 인원 확인(자동합계)             </t>
    <phoneticPr fontId="2" type="noConversion"/>
  </si>
  <si>
    <r>
      <t xml:space="preserve">  ▶ 신청구분 :</t>
    </r>
    <r>
      <rPr>
        <b/>
        <sz val="12"/>
        <rFont val="맑은 고딕"/>
        <family val="3"/>
        <charset val="129"/>
      </rPr>
      <t xml:space="preserve"> [신청구분]</t>
    </r>
    <r>
      <rPr>
        <sz val="12"/>
        <rFont val="맑은 고딕"/>
        <family val="3"/>
        <charset val="129"/>
      </rPr>
      <t xml:space="preserve">은, </t>
    </r>
    <r>
      <rPr>
        <b/>
        <sz val="12"/>
        <rFont val="맑은 고딕"/>
        <family val="3"/>
        <charset val="129"/>
      </rPr>
      <t xml:space="preserve">'일반-자유' , '일반-지정', '열린-자유' </t>
    </r>
    <r>
      <rPr>
        <sz val="12"/>
        <rFont val="맑은 고딕"/>
        <family val="3"/>
        <charset val="129"/>
      </rPr>
      <t>중 선택</t>
    </r>
    <phoneticPr fontId="2" type="noConversion"/>
  </si>
  <si>
    <r>
      <t xml:space="preserve">  ▶ 지정공모 :  </t>
    </r>
    <r>
      <rPr>
        <b/>
        <sz val="12"/>
        <rFont val="맑은 고딕"/>
        <family val="3"/>
        <charset val="129"/>
      </rPr>
      <t xml:space="preserve">[교육기관] </t>
    </r>
    <r>
      <rPr>
        <sz val="12"/>
        <rFont val="맑은 고딕"/>
        <family val="3"/>
        <charset val="129"/>
      </rPr>
      <t xml:space="preserve">지정공모 신청 시, 반드시 희망하는 해외협력기관(총 7개 분야) 선택 </t>
    </r>
    <r>
      <rPr>
        <b/>
        <sz val="12"/>
        <rFont val="맑은 고딕"/>
        <family val="3"/>
        <charset val="129"/>
      </rPr>
      <t>(자유공모 신청 시, 공란)</t>
    </r>
    <r>
      <rPr>
        <sz val="12"/>
        <rFont val="맑은 고딕"/>
        <family val="3"/>
        <charset val="129"/>
      </rPr>
      <t xml:space="preserve">
                   </t>
    </r>
    <r>
      <rPr>
        <b/>
        <sz val="12"/>
        <rFont val="맑은 고딕"/>
        <family val="3"/>
        <charset val="129"/>
      </rPr>
      <t xml:space="preserve"> [신청분야]</t>
    </r>
    <r>
      <rPr>
        <sz val="12"/>
        <rFont val="맑은 고딕"/>
        <family val="3"/>
        <charset val="129"/>
      </rPr>
      <t xml:space="preserve"> 지정공모 신청 시, 반드시 해당하는 신청분야(총 5개 분야)  선택 </t>
    </r>
    <r>
      <rPr>
        <b/>
        <sz val="12"/>
        <rFont val="맑은 고딕"/>
        <family val="3"/>
        <charset val="129"/>
      </rPr>
      <t xml:space="preserve"> (자유공모 신청 시, 공란)</t>
    </r>
    <r>
      <rPr>
        <sz val="12"/>
        <rFont val="맑은 고딕"/>
        <family val="3"/>
        <charset val="129"/>
      </rPr>
      <t/>
    </r>
    <phoneticPr fontId="2" type="noConversion"/>
  </si>
  <si>
    <r>
      <t xml:space="preserve">  ▶ 취업취약계층 구분 :</t>
    </r>
    <r>
      <rPr>
        <b/>
        <sz val="12"/>
        <rFont val="맑은 고딕"/>
        <family val="3"/>
        <charset val="129"/>
      </rPr>
      <t xml:space="preserve"> 기초생활수급권자, 그외취업취약계층, 차상위계층, 차차상위계층 </t>
    </r>
    <r>
      <rPr>
        <sz val="12"/>
        <rFont val="맑은 고딕"/>
        <family val="3"/>
        <charset val="129"/>
      </rPr>
      <t>중 선택 (해당사항 없는 경우, 공란)</t>
    </r>
    <phoneticPr fontId="2" type="noConversion"/>
  </si>
  <si>
    <r>
      <t xml:space="preserve">  ▶ 국고보조금 :  </t>
    </r>
    <r>
      <rPr>
        <b/>
        <sz val="12"/>
        <color indexed="12"/>
        <rFont val="맑은 고딕"/>
        <family val="3"/>
        <charset val="129"/>
      </rPr>
      <t>신청구분, 파견권역을 선택하면 파견지역별 국고보조금이 자동 입력됨.</t>
    </r>
    <r>
      <rPr>
        <sz val="12"/>
        <color indexed="12"/>
        <rFont val="맑은 고딕"/>
        <family val="3"/>
        <charset val="129"/>
      </rPr>
      <t xml:space="preserve"> 
                      (영어권, 유럽권, 중남미 및 중동권 </t>
    </r>
    <r>
      <rPr>
        <b/>
        <sz val="12"/>
        <color indexed="12"/>
        <rFont val="맑은 고딕"/>
        <family val="3"/>
        <charset val="129"/>
      </rPr>
      <t>8백만원 /</t>
    </r>
    <r>
      <rPr>
        <sz val="12"/>
        <color indexed="12"/>
        <rFont val="맑은 고딕"/>
        <family val="3"/>
        <charset val="129"/>
      </rPr>
      <t xml:space="preserve"> 아프리카권, 일어권 및 </t>
    </r>
    <r>
      <rPr>
        <b/>
        <sz val="12"/>
        <color indexed="12"/>
        <rFont val="맑은 고딕"/>
        <family val="3"/>
        <charset val="129"/>
      </rPr>
      <t>싱가폴, 홍콩 6.5백만원 /</t>
    </r>
    <r>
      <rPr>
        <sz val="12"/>
        <color indexed="12"/>
        <rFont val="맑은 고딕"/>
        <family val="3"/>
        <charset val="129"/>
      </rPr>
      <t xml:space="preserve"> 중국어권 및 동남아권 </t>
    </r>
    <r>
      <rPr>
        <b/>
        <sz val="12"/>
        <color indexed="12"/>
        <rFont val="맑은 고딕"/>
        <family val="3"/>
        <charset val="129"/>
      </rPr>
      <t>4.5백만원</t>
    </r>
    <r>
      <rPr>
        <sz val="12"/>
        <color indexed="12"/>
        <rFont val="맑은 고딕"/>
        <family val="3"/>
        <charset val="129"/>
      </rPr>
      <t>)
                       ※ 신청구분 선택하지 않을 시 자동입력 되지 않음.</t>
    </r>
    <phoneticPr fontId="2" type="noConversion"/>
  </si>
  <si>
    <t>스위스</t>
    <phoneticPr fontId="2" type="noConversion"/>
  </si>
  <si>
    <t>몰타</t>
    <phoneticPr fontId="2" type="noConversion"/>
  </si>
  <si>
    <t>아일랜드</t>
    <phoneticPr fontId="2" type="noConversion"/>
  </si>
  <si>
    <r>
      <t xml:space="preserve">  ▶ 파견국가 : 미국, 캐나다, 영국, 아일랜드, 호주, 뉴질랜드, 독일, 핀란드, 헝가리, 이탈리아, 스위스, 몰타, 아랍에미리트, 말레이시아, 싱가포르, 필리핀, 중국, 일본, 홍콩 중에서 선택 하며, 
                   기타 국가는 오른쪽상단의 파견국가 하단 빈칸에 직접입력하면 해당 셀에서 선택가능</t>
    </r>
    <r>
      <rPr>
        <b/>
        <sz val="12"/>
        <rFont val="맑은 고딕"/>
        <family val="3"/>
        <charset val="129"/>
      </rPr>
      <t xml:space="preserve"> (지정공모 파견국가는 미국, 캐나다, 영국, 호주, 중국 중 선택)</t>
    </r>
    <phoneticPr fontId="2" type="noConversion"/>
  </si>
  <si>
    <t>외국어성적
응시일자</t>
    <phoneticPr fontId="2" type="noConversion"/>
  </si>
  <si>
    <t>중국(X비자)</t>
    <phoneticPr fontId="2" type="noConversion"/>
  </si>
  <si>
    <r>
      <t xml:space="preserve">  ▶ 외국어점수 :  해당 '외국어시험 명', '점수', '응시일자' 반드시 기입 (일반전형의 경우 기입 누락 시 선정 제외)
                       </t>
    </r>
    <r>
      <rPr>
        <b/>
        <sz val="12"/>
        <color rgb="FFFF0000"/>
        <rFont val="돋움"/>
        <family val="3"/>
        <charset val="129"/>
      </rPr>
      <t>※</t>
    </r>
    <r>
      <rPr>
        <b/>
        <sz val="12"/>
        <color rgb="FFFF0000"/>
        <rFont val="맑은 고딕"/>
        <family val="3"/>
        <charset val="129"/>
      </rPr>
      <t xml:space="preserve"> 열린전형의 경우, 해당 외국어성적이 있는 경우에만 기입</t>
    </r>
    <phoneticPr fontId="2" type="noConversion"/>
  </si>
  <si>
    <r>
      <t xml:space="preserve">  ▶ </t>
    </r>
    <r>
      <rPr>
        <sz val="12"/>
        <rFont val="맑은 고딕"/>
        <family val="3"/>
        <charset val="129"/>
      </rPr>
      <t>희망업종/업무 : 국문+영문으로 기입 요망</t>
    </r>
    <phoneticPr fontId="2" type="noConversion"/>
  </si>
  <si>
    <r>
      <t xml:space="preserve">  ▶ 비자유형 : </t>
    </r>
    <r>
      <rPr>
        <b/>
        <sz val="12"/>
        <color indexed="8"/>
        <rFont val="맑은 고딕"/>
        <family val="3"/>
        <charset val="129"/>
      </rPr>
      <t>지정공모 - 미국(M 1), 캐나다(Co-op Visa), 영국(SSV), 호주(워킹홀리데이), 중국(X Visa)</t>
    </r>
    <r>
      <rPr>
        <sz val="12"/>
        <color indexed="8"/>
        <rFont val="맑은 고딕"/>
        <family val="3"/>
        <charset val="129"/>
      </rPr>
      <t xml:space="preserve"> 중 선택
                   </t>
    </r>
    <r>
      <rPr>
        <b/>
        <sz val="12"/>
        <color indexed="8"/>
        <rFont val="맑은 고딕"/>
        <family val="3"/>
        <charset val="129"/>
      </rPr>
      <t>자유공모</t>
    </r>
    <r>
      <rPr>
        <sz val="12"/>
        <color indexed="8"/>
        <rFont val="맑은 고딕"/>
        <family val="3"/>
        <charset val="129"/>
      </rPr>
      <t xml:space="preserve"> - 학생(유학), 취업, 문화활동, 인턴십(연수, Co-op비자 등) 중에서 선택.</t>
    </r>
    <r>
      <rPr>
        <b/>
        <sz val="12"/>
        <color indexed="8"/>
        <rFont val="맑은 고딕"/>
        <family val="3"/>
        <charset val="129"/>
      </rPr>
      <t xml:space="preserve"> (시트 sheet 4 "</t>
    </r>
    <r>
      <rPr>
        <b/>
        <sz val="12"/>
        <color indexed="12"/>
        <rFont val="맑은 고딕"/>
        <family val="3"/>
        <charset val="129"/>
      </rPr>
      <t xml:space="preserve">국가별 비자유형" </t>
    </r>
    <r>
      <rPr>
        <b/>
        <sz val="12"/>
        <color indexed="8"/>
        <rFont val="맑은 고딕"/>
        <family val="3"/>
        <charset val="129"/>
      </rPr>
      <t>참고하여 적합한 비자로 진행 요망)</t>
    </r>
    <r>
      <rPr>
        <sz val="12"/>
        <color indexed="8"/>
        <rFont val="맑은 고딕"/>
        <family val="3"/>
        <charset val="129"/>
      </rPr>
      <t xml:space="preserve">
                   목록에 없는 비자유형(유럽이나 기타 국가 등)은 오른쪽상단의 비자유형 하단 빈칸에 직접입력하면 선택가능</t>
    </r>
    <phoneticPr fontId="2" type="noConversion"/>
  </si>
  <si>
    <t>취업취약계층
구분</t>
    <phoneticPr fontId="2" type="noConversion"/>
  </si>
  <si>
    <t>예</t>
    <phoneticPr fontId="2" type="noConversion"/>
  </si>
  <si>
    <t>해외취업유망 
만족여부</t>
    <phoneticPr fontId="2" type="noConversion"/>
  </si>
  <si>
    <t>예</t>
    <phoneticPr fontId="2" type="noConversion"/>
  </si>
  <si>
    <t>대학 내 
지원 총 인원</t>
    <phoneticPr fontId="2" type="noConversion"/>
  </si>
  <si>
    <t>사업신청인원</t>
    <phoneticPr fontId="2" type="noConversion"/>
  </si>
  <si>
    <t xml:space="preserve">  ▶ 대 학 명  : 신청대학명의 정확한 대학명을 기입 (`대학`, `대학교` 표기 유의)</t>
    <phoneticPr fontId="2" type="noConversion"/>
  </si>
  <si>
    <r>
      <t xml:space="preserve">  ▶ `대학 내 지원 총 인원` : </t>
    </r>
    <r>
      <rPr>
        <b/>
        <sz val="12"/>
        <rFont val="맑은 고딕"/>
        <family val="3"/>
        <charset val="129"/>
      </rPr>
      <t>대학 내부 경쟁률을 보기위한 자료</t>
    </r>
    <r>
      <rPr>
        <sz val="12"/>
        <rFont val="맑은 고딕"/>
        <family val="3"/>
        <charset val="129"/>
      </rPr>
      <t>로서 신청에 앞서 대학 내부에서 지원을 희망한 학생의 총 수를 기입</t>
    </r>
    <phoneticPr fontId="2" type="noConversion"/>
  </si>
  <si>
    <r>
      <t xml:space="preserve">  </t>
    </r>
    <r>
      <rPr>
        <b/>
        <sz val="12"/>
        <rFont val="맑은 고딕"/>
        <family val="3"/>
        <charset val="129"/>
      </rPr>
      <t xml:space="preserve">▶ </t>
    </r>
    <r>
      <rPr>
        <sz val="12"/>
        <rFont val="맑은 고딕"/>
        <family val="3"/>
        <charset val="129"/>
      </rPr>
      <t xml:space="preserve">학생자비부담금 : </t>
    </r>
    <r>
      <rPr>
        <b/>
        <sz val="12"/>
        <rFont val="맑은 고딕"/>
        <family val="3"/>
        <charset val="129"/>
      </rPr>
      <t xml:space="preserve">학생이 직접 부담하는 최소한의 경비(현지체제비, 식비, 교통비만 가능)를 입력
                           </t>
    </r>
    <r>
      <rPr>
        <b/>
        <sz val="12"/>
        <color indexed="10"/>
        <rFont val="맑은 고딕"/>
        <family val="3"/>
        <charset val="129"/>
      </rPr>
      <t xml:space="preserve">학생 자비부담(취업취약계층 추가지원금 포함) 비율은 지원 국고의 20%이내 </t>
    </r>
    <phoneticPr fontId="2" type="noConversion"/>
  </si>
  <si>
    <r>
      <t xml:space="preserve">  </t>
    </r>
    <r>
      <rPr>
        <b/>
        <sz val="12"/>
        <rFont val="맑은 고딕"/>
        <family val="3"/>
        <charset val="129"/>
      </rPr>
      <t xml:space="preserve">▶ </t>
    </r>
    <r>
      <rPr>
        <sz val="12"/>
        <rFont val="맑은 고딕"/>
        <family val="3"/>
        <charset val="129"/>
      </rPr>
      <t xml:space="preserve">파견권역 : </t>
    </r>
    <r>
      <rPr>
        <b/>
        <sz val="12"/>
        <rFont val="맑은 고딕"/>
        <family val="3"/>
        <charset val="129"/>
      </rPr>
      <t>[파견권역]</t>
    </r>
    <r>
      <rPr>
        <sz val="12"/>
        <rFont val="맑은 고딕"/>
        <family val="3"/>
        <charset val="129"/>
      </rPr>
      <t>은</t>
    </r>
    <r>
      <rPr>
        <b/>
        <sz val="12"/>
        <rFont val="맑은 고딕"/>
        <family val="3"/>
        <charset val="129"/>
      </rPr>
      <t xml:space="preserve">, '가 권역' , '나 권역', '다 권역' 중 선택 </t>
    </r>
    <r>
      <rPr>
        <sz val="12"/>
        <rFont val="맑은 고딕"/>
        <family val="3"/>
        <charset val="129"/>
      </rPr>
      <t xml:space="preserve">중 선택
               </t>
    </r>
    <r>
      <rPr>
        <b/>
        <sz val="12"/>
        <color indexed="10"/>
        <rFont val="맑은 고딕"/>
        <family val="3"/>
        <charset val="129"/>
      </rPr>
      <t xml:space="preserve">    </t>
    </r>
    <r>
      <rPr>
        <b/>
        <sz val="12"/>
        <rFont val="맑은 고딕"/>
        <family val="3"/>
        <charset val="129"/>
      </rPr>
      <t>※ 가 권역 : 영미권, 유럽권, 오세아니아권, 중남미 및 중동권 국가</t>
    </r>
    <r>
      <rPr>
        <b/>
        <sz val="12"/>
        <color indexed="10"/>
        <rFont val="맑은 고딕"/>
        <family val="3"/>
        <charset val="129"/>
      </rPr>
      <t xml:space="preserve">
                   </t>
    </r>
    <r>
      <rPr>
        <b/>
        <sz val="12"/>
        <rFont val="맑은 고딕"/>
        <family val="3"/>
        <charset val="129"/>
      </rPr>
      <t>※ 나 권역 : 아프리카권, 일어권 및 싱가폴, 홍콩
                   ※ 다 권역 : 중국, 대만 및 동남아권</t>
    </r>
    <phoneticPr fontId="2" type="noConversion"/>
  </si>
  <si>
    <r>
      <rPr>
        <b/>
        <sz val="10"/>
        <rFont val="맑은 고딕"/>
        <family val="3"/>
        <charset val="129"/>
      </rPr>
      <t>총 신청 인원</t>
    </r>
    <r>
      <rPr>
        <b/>
        <sz val="11"/>
        <rFont val="맑은 고딕"/>
        <family val="3"/>
        <charset val="129"/>
      </rPr>
      <t xml:space="preserve">
(A+B+C)</t>
    </r>
    <phoneticPr fontId="2" type="noConversion"/>
  </si>
  <si>
    <t>대학 내
경쟁률</t>
    <phoneticPr fontId="2" type="noConversion"/>
  </si>
  <si>
    <t>일반-자유(A)</t>
    <phoneticPr fontId="2" type="noConversion"/>
  </si>
  <si>
    <t>일반-지정(B)</t>
    <phoneticPr fontId="2" type="noConversion"/>
  </si>
  <si>
    <t>열린-자유(C)</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</si>
</sst>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76" formatCode="0.0%"/>
    <numFmt numFmtId="177" formatCode="#,###;\-#,###;;@"/>
    <numFmt numFmtId="178" formatCode="??"/>
    <numFmt numFmtId="179" formatCode="_ * #,##0_ ;_ * \-#,##0_ ;_ * &quot;-&quot;_ ;_ @_ "/>
    <numFmt numFmtId="180" formatCode="_ * #,##0.00_ ;_ * \-#,##0.00_ ;_ * &quot;-&quot;??_ ;_ @_ "/>
    <numFmt numFmtId="181" formatCode="#,###;\-#,###.000;;@"/>
    <numFmt numFmtId="182" formatCode="#,##0;[Red]#,##0"/>
    <numFmt numFmtId="183" formatCode="&quot;₩&quot;\ #,##0.00;[Red]&quot;₩&quot;\ \-#,##0.00"/>
    <numFmt numFmtId="184" formatCode="_ &quot;₩&quot;\ * #,##0.00_ ;_ &quot;₩&quot;\ * \-#,##0.00_ ;_ &quot;₩&quot;\ * &quot;-&quot;??_ ;_ @_ "/>
  </numFmts>
  <fonts count="118" x14ac:knownFonts="1">
    <font>
      <sz val="11"/>
      <name val="돋움"/>
      <family val="3"/>
      <charset val="129"/>
    </font>
    <font>
      <sz val="11"/>
      <name val="돋움"/>
      <family val="3"/>
      <charset val="129"/>
    </font>
    <font>
      <sz val="8"/>
      <name val="돋움"/>
      <family val="3"/>
      <charset val="129"/>
    </font>
    <font>
      <sz val="11"/>
      <color indexed="8"/>
      <name val="맑은 고딕"/>
      <family val="3"/>
      <charset val="129"/>
    </font>
    <font>
      <sz val="11"/>
      <color indexed="9"/>
      <name val="맑은 고딕"/>
      <family val="3"/>
      <charset val="129"/>
    </font>
    <font>
      <sz val="11"/>
      <name val="맑은 고딕"/>
      <family val="3"/>
      <charset val="129"/>
    </font>
    <font>
      <b/>
      <sz val="11"/>
      <name val="맑은 고딕"/>
      <family val="3"/>
      <charset val="129"/>
    </font>
    <font>
      <b/>
      <sz val="20"/>
      <name val="맑은 고딕"/>
      <family val="3"/>
      <charset val="129"/>
    </font>
    <font>
      <sz val="12"/>
      <name val="바탕체"/>
      <family val="1"/>
      <charset val="129"/>
    </font>
    <font>
      <u/>
      <sz val="11"/>
      <color indexed="12"/>
      <name val="돋움"/>
      <family val="3"/>
      <charset val="129"/>
    </font>
    <font>
      <b/>
      <sz val="12"/>
      <name val="Arial"/>
      <family val="2"/>
    </font>
    <font>
      <b/>
      <sz val="16"/>
      <name val="맑은 고딕"/>
      <family val="3"/>
      <charset val="129"/>
    </font>
    <font>
      <b/>
      <sz val="12"/>
      <name val="맑은 고딕"/>
      <family val="3"/>
      <charset val="129"/>
    </font>
    <font>
      <sz val="10"/>
      <name val="맑은 고딕"/>
      <family val="3"/>
      <charset val="129"/>
    </font>
    <font>
      <sz val="10"/>
      <color indexed="8"/>
      <name val="맑은 고딕"/>
      <family val="3"/>
      <charset val="129"/>
    </font>
    <font>
      <b/>
      <sz val="14"/>
      <color indexed="12"/>
      <name val="맑은 고딕"/>
      <family val="3"/>
      <charset val="129"/>
    </font>
    <font>
      <b/>
      <sz val="11"/>
      <color indexed="12"/>
      <name val="맑은 고딕"/>
      <family val="3"/>
      <charset val="129"/>
    </font>
    <font>
      <b/>
      <sz val="12"/>
      <color indexed="12"/>
      <name val="맑은 고딕"/>
      <family val="3"/>
      <charset val="129"/>
    </font>
    <font>
      <sz val="14"/>
      <name val="맑은 고딕"/>
      <family val="3"/>
      <charset val="129"/>
    </font>
    <font>
      <b/>
      <sz val="36"/>
      <name val="맑은 고딕"/>
      <family val="3"/>
      <charset val="129"/>
    </font>
    <font>
      <b/>
      <sz val="16"/>
      <color indexed="12"/>
      <name val="맑은 고딕"/>
      <family val="3"/>
      <charset val="129"/>
    </font>
    <font>
      <sz val="12"/>
      <name val="맑은 고딕"/>
      <family val="3"/>
      <charset val="129"/>
    </font>
    <font>
      <sz val="16"/>
      <name val="맑은 고딕"/>
      <family val="3"/>
      <charset val="129"/>
    </font>
    <font>
      <b/>
      <sz val="26"/>
      <color indexed="10"/>
      <name val="맑은 고딕"/>
      <family val="3"/>
      <charset val="129"/>
    </font>
    <font>
      <b/>
      <sz val="20"/>
      <name val="돋움"/>
      <family val="3"/>
      <charset val="129"/>
    </font>
    <font>
      <b/>
      <sz val="11"/>
      <color indexed="9"/>
      <name val="맑은 고딕"/>
      <family val="3"/>
      <charset val="129"/>
    </font>
    <font>
      <b/>
      <u/>
      <sz val="11"/>
      <color indexed="12"/>
      <name val="맑은 고딕"/>
      <family val="3"/>
      <charset val="129"/>
    </font>
    <font>
      <b/>
      <sz val="18"/>
      <name val="맑은 고딕"/>
      <family val="3"/>
      <charset val="129"/>
    </font>
    <font>
      <b/>
      <sz val="24"/>
      <name val="맑은 고딕"/>
      <family val="3"/>
      <charset val="129"/>
    </font>
    <font>
      <b/>
      <sz val="12"/>
      <color indexed="10"/>
      <name val="맑은 고딕"/>
      <family val="3"/>
      <charset val="129"/>
    </font>
    <font>
      <sz val="12"/>
      <color indexed="12"/>
      <name val="맑은 고딕"/>
      <family val="3"/>
      <charset val="129"/>
    </font>
    <font>
      <sz val="16"/>
      <color indexed="8"/>
      <name val="맑은 고딕"/>
      <family val="3"/>
      <charset val="129"/>
    </font>
    <font>
      <sz val="12"/>
      <color indexed="8"/>
      <name val="맑은 고딕"/>
      <family val="3"/>
      <charset val="129"/>
    </font>
    <font>
      <b/>
      <sz val="12"/>
      <color indexed="8"/>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color theme="1"/>
      <name val="맑은 고딕"/>
      <family val="3"/>
      <charset val="129"/>
      <scheme val="minor"/>
    </font>
    <font>
      <sz val="11"/>
      <name val="맑은 고딕"/>
      <family val="3"/>
      <charset val="129"/>
      <scheme val="minor"/>
    </font>
    <font>
      <b/>
      <sz val="13"/>
      <color rgb="FF0000FF"/>
      <name val="맑은 고딕"/>
      <family val="3"/>
      <charset val="129"/>
    </font>
    <font>
      <b/>
      <sz val="11"/>
      <color rgb="FF0000FF"/>
      <name val="맑은 고딕"/>
      <family val="3"/>
      <charset val="129"/>
    </font>
    <font>
      <b/>
      <sz val="16"/>
      <color rgb="FF0000FF"/>
      <name val="HY헤드라인M"/>
      <family val="1"/>
      <charset val="129"/>
    </font>
    <font>
      <sz val="12"/>
      <color rgb="FF0000FF"/>
      <name val="맑은 고딕"/>
      <family val="3"/>
      <charset val="129"/>
    </font>
    <font>
      <b/>
      <sz val="12"/>
      <color rgb="FFFF0000"/>
      <name val="맑은 고딕"/>
      <family val="3"/>
      <charset val="129"/>
    </font>
    <font>
      <sz val="9"/>
      <name val="맑은 고딕"/>
      <family val="3"/>
      <charset val="129"/>
      <scheme val="major"/>
    </font>
    <font>
      <sz val="9"/>
      <color indexed="8"/>
      <name val="맑은 고딕"/>
      <family val="3"/>
      <charset val="129"/>
      <scheme val="major"/>
    </font>
    <font>
      <sz val="9"/>
      <color indexed="12"/>
      <name val="맑은 고딕"/>
      <family val="3"/>
      <charset val="129"/>
      <scheme val="major"/>
    </font>
    <font>
      <sz val="9"/>
      <color theme="1"/>
      <name val="맑은 고딕"/>
      <family val="3"/>
      <charset val="129"/>
      <scheme val="major"/>
    </font>
    <font>
      <sz val="11"/>
      <color rgb="FF000000"/>
      <name val="맑은 고딕"/>
      <family val="3"/>
      <charset val="129"/>
      <scheme val="major"/>
    </font>
    <font>
      <sz val="11"/>
      <color theme="0" tint="-0.499984740745262"/>
      <name val="맑은 고딕"/>
      <family val="3"/>
      <charset val="129"/>
    </font>
    <font>
      <sz val="10"/>
      <color theme="0" tint="-0.499984740745262"/>
      <name val="맑은 고딕"/>
      <family val="3"/>
      <charset val="129"/>
    </font>
    <font>
      <sz val="11"/>
      <color theme="1" tint="0.499984740745262"/>
      <name val="맑은 고딕"/>
      <family val="3"/>
      <charset val="129"/>
    </font>
    <font>
      <sz val="10"/>
      <color theme="1" tint="0.499984740745262"/>
      <name val="맑은 고딕"/>
      <family val="3"/>
      <charset val="129"/>
    </font>
    <font>
      <sz val="9"/>
      <color theme="1" tint="0.499984740745262"/>
      <name val="맑은 고딕"/>
      <family val="3"/>
      <charset val="129"/>
      <scheme val="major"/>
    </font>
    <font>
      <b/>
      <sz val="12"/>
      <color rgb="FF0000FF"/>
      <name val="맑은 고딕"/>
      <family val="3"/>
      <charset val="129"/>
      <scheme val="major"/>
    </font>
    <font>
      <b/>
      <sz val="12"/>
      <color theme="1"/>
      <name val="맑은 고딕"/>
      <family val="3"/>
      <charset val="129"/>
      <scheme val="major"/>
    </font>
    <font>
      <sz val="12"/>
      <name val="맑은 고딕"/>
      <family val="3"/>
      <charset val="129"/>
      <scheme val="major"/>
    </font>
    <font>
      <sz val="9"/>
      <color rgb="FF0000FF"/>
      <name val="맑은 고딕"/>
      <family val="3"/>
      <charset val="129"/>
      <scheme val="major"/>
    </font>
    <font>
      <b/>
      <sz val="24"/>
      <name val="맑은 고딕"/>
      <family val="3"/>
      <charset val="129"/>
      <scheme val="major"/>
    </font>
    <font>
      <b/>
      <sz val="11"/>
      <color rgb="FF0000FF"/>
      <name val="맑은 고딕"/>
      <family val="3"/>
      <charset val="129"/>
      <scheme val="major"/>
    </font>
    <font>
      <b/>
      <sz val="12"/>
      <color rgb="FF000000"/>
      <name val="맑은 고딕"/>
      <family val="3"/>
      <charset val="129"/>
      <scheme val="major"/>
    </font>
    <font>
      <b/>
      <sz val="11"/>
      <color indexed="81"/>
      <name val="맑은 고딕"/>
      <family val="3"/>
      <charset val="129"/>
    </font>
    <font>
      <b/>
      <sz val="10"/>
      <name val="돋움"/>
      <family val="3"/>
      <charset val="129"/>
    </font>
    <font>
      <sz val="8"/>
      <name val="굴림"/>
      <family val="3"/>
      <charset val="129"/>
    </font>
    <font>
      <sz val="11"/>
      <color indexed="55"/>
      <name val="돋움"/>
      <family val="3"/>
      <charset val="129"/>
    </font>
    <font>
      <sz val="10"/>
      <name val="돋움"/>
      <family val="3"/>
      <charset val="129"/>
    </font>
    <font>
      <b/>
      <sz val="10"/>
      <color indexed="8"/>
      <name val="돋움"/>
      <family val="3"/>
      <charset val="129"/>
    </font>
    <font>
      <b/>
      <sz val="10"/>
      <color indexed="55"/>
      <name val="돋움"/>
      <family val="3"/>
      <charset val="129"/>
    </font>
    <font>
      <sz val="11"/>
      <color theme="0"/>
      <name val="맑은 고딕"/>
      <family val="3"/>
      <charset val="129"/>
      <scheme val="minor"/>
    </font>
    <font>
      <sz val="10"/>
      <name val="Arial"/>
      <family val="2"/>
    </font>
    <font>
      <sz val="10"/>
      <name val="굴림체"/>
      <family val="3"/>
      <charset val="129"/>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2"/>
      <name val="돋움"/>
      <family val="3"/>
      <charset val="129"/>
    </font>
    <font>
      <sz val="10"/>
      <name val="돋움체"/>
      <family val="3"/>
      <charset val="129"/>
    </font>
    <font>
      <sz val="10"/>
      <color theme="1"/>
      <name val="맑은 고딕"/>
      <family val="3"/>
      <charset val="129"/>
      <scheme val="minor"/>
    </font>
    <font>
      <sz val="9"/>
      <color theme="1"/>
      <name val="맑은 고딕"/>
      <family val="3"/>
      <charset val="129"/>
      <scheme val="minor"/>
    </font>
    <font>
      <sz val="1"/>
      <color theme="3"/>
      <name val="맑은 고딕"/>
      <family val="3"/>
      <charset val="129"/>
      <scheme val="major"/>
    </font>
    <font>
      <sz val="10"/>
      <color indexed="8"/>
      <name val="Arial"/>
      <family val="2"/>
    </font>
    <font>
      <u/>
      <sz val="11"/>
      <color theme="10"/>
      <name val="맑은 고딕"/>
      <family val="3"/>
      <charset val="129"/>
      <scheme val="minor"/>
    </font>
    <font>
      <u/>
      <sz val="10"/>
      <color indexed="12"/>
      <name val="돋움체"/>
      <family val="3"/>
      <charset val="129"/>
    </font>
    <font>
      <sz val="11"/>
      <color theme="1" tint="0.499984740745262"/>
      <name val="맑은 고딕"/>
      <family val="3"/>
      <charset val="129"/>
      <scheme val="major"/>
    </font>
    <font>
      <b/>
      <sz val="12"/>
      <color indexed="81"/>
      <name val="맑은 고딕"/>
      <family val="3"/>
      <charset val="129"/>
    </font>
    <font>
      <sz val="10"/>
      <color theme="1" tint="0.499984740745262"/>
      <name val="맑은 고딕"/>
      <family val="3"/>
      <charset val="129"/>
      <scheme val="major"/>
    </font>
    <font>
      <sz val="10"/>
      <color rgb="FF0000FF"/>
      <name val="맑은 고딕"/>
      <family val="3"/>
      <charset val="129"/>
      <scheme val="major"/>
    </font>
    <font>
      <sz val="10"/>
      <color theme="1"/>
      <name val="맑은 고딕"/>
      <family val="3"/>
      <charset val="129"/>
      <scheme val="major"/>
    </font>
    <font>
      <b/>
      <sz val="12"/>
      <color rgb="FFFF0000"/>
      <name val="돋움"/>
      <family val="3"/>
      <charset val="129"/>
    </font>
    <font>
      <sz val="11"/>
      <color theme="0" tint="-4.9989318521683403E-2"/>
      <name val="맑은 고딕"/>
      <family val="3"/>
      <charset val="129"/>
    </font>
    <font>
      <b/>
      <sz val="12"/>
      <color theme="2" tint="-0.499984740745262"/>
      <name val="맑은 고딕"/>
      <family val="3"/>
      <charset val="129"/>
    </font>
    <font>
      <b/>
      <sz val="12"/>
      <color indexed="81"/>
      <name val="돋움"/>
      <family val="3"/>
      <charset val="129"/>
    </font>
    <font>
      <b/>
      <sz val="12"/>
      <color indexed="81"/>
      <name val="Tahoma"/>
      <family val="2"/>
    </font>
    <font>
      <b/>
      <sz val="10"/>
      <name val="맑은 고딕"/>
      <family val="3"/>
      <charset val="129"/>
    </font>
    <font>
      <b/>
      <sz val="14"/>
      <color rgb="FF0000FF"/>
      <name val="맑은 고딕"/>
      <family val="3"/>
      <charset val="129"/>
      <scheme val="major"/>
    </font>
    <font>
      <b/>
      <sz val="12"/>
      <color theme="5" tint="-0.249977111117893"/>
      <name val="맑은 고딕"/>
      <family val="3"/>
      <charset val="129"/>
      <scheme val="major"/>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94F1FE"/>
        <bgColor indexed="64"/>
      </patternFill>
    </fill>
    <fill>
      <patternFill patternType="solid">
        <fgColor rgb="FFCC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6" tint="0.39997558519241921"/>
        <bgColor indexed="64"/>
      </patternFill>
    </fill>
    <fill>
      <patternFill patternType="solid">
        <fgColor rgb="FFFFFFCC"/>
        <bgColor indexed="64"/>
      </patternFill>
    </fill>
  </fills>
  <borders count="11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hair">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rgb="FF000000"/>
      </right>
      <top style="medium">
        <color indexed="64"/>
      </top>
      <bottom style="double">
        <color rgb="FF000000"/>
      </bottom>
      <diagonal/>
    </border>
    <border>
      <left/>
      <right style="thin">
        <color rgb="FF000000"/>
      </right>
      <top style="medium">
        <color indexed="64"/>
      </top>
      <bottom style="double">
        <color rgb="FF000000"/>
      </bottom>
      <diagonal/>
    </border>
    <border>
      <left/>
      <right style="medium">
        <color indexed="64"/>
      </right>
      <top style="medium">
        <color indexed="64"/>
      </top>
      <bottom style="double">
        <color rgb="FF000000"/>
      </bottom>
      <diagonal/>
    </border>
    <border>
      <left style="medium">
        <color indexed="64"/>
      </left>
      <right style="thin">
        <color rgb="FF000000"/>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style="medium">
        <color indexed="64"/>
      </right>
      <top style="double">
        <color rgb="FF000000"/>
      </top>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right style="medium">
        <color indexed="64"/>
      </right>
      <top style="thin">
        <color rgb="FF000000"/>
      </top>
      <bottom/>
      <diagonal/>
    </border>
    <border>
      <left style="thin">
        <color rgb="FF000000"/>
      </left>
      <right style="medium">
        <color indexed="64"/>
      </right>
      <top/>
      <bottom/>
      <diagonal/>
    </border>
    <border>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s>
  <cellStyleXfs count="893">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10" fillId="0" borderId="1" applyNumberFormat="0" applyAlignment="0" applyProtection="0">
      <alignment horizontal="left" vertical="center"/>
    </xf>
    <xf numFmtId="0" fontId="10" fillId="0" borderId="2">
      <alignment horizontal="lef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3" applyNumberFormat="0" applyAlignment="0" applyProtection="0">
      <alignment vertical="center"/>
    </xf>
    <xf numFmtId="0" fontId="36" fillId="3" borderId="0" applyNumberFormat="0" applyBorder="0" applyAlignment="0" applyProtection="0">
      <alignment vertical="center"/>
    </xf>
    <xf numFmtId="0" fontId="1" fillId="21" borderId="4" applyNumberFormat="0" applyFont="0" applyAlignment="0" applyProtection="0">
      <alignment vertical="center"/>
    </xf>
    <xf numFmtId="9" fontId="48" fillId="0" borderId="0" applyFont="0" applyFill="0" applyBorder="0" applyAlignment="0" applyProtection="0">
      <alignment vertical="center"/>
    </xf>
    <xf numFmtId="0" fontId="37" fillId="22" borderId="0" applyNumberFormat="0" applyBorder="0" applyAlignment="0" applyProtection="0">
      <alignment vertical="center"/>
    </xf>
    <xf numFmtId="0" fontId="38" fillId="0" borderId="0" applyNumberFormat="0" applyFill="0" applyBorder="0" applyAlignment="0" applyProtection="0">
      <alignment vertical="center"/>
    </xf>
    <xf numFmtId="0" fontId="25" fillId="23" borderId="5" applyNumberFormat="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8" fillId="0" borderId="0" applyFont="0" applyFill="0" applyBorder="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1" fillId="7" borderId="3" applyNumberFormat="0" applyAlignment="0" applyProtection="0">
      <alignment vertical="center"/>
    </xf>
    <xf numFmtId="0" fontId="43" fillId="0" borderId="8" applyNumberFormat="0" applyFill="0" applyAlignment="0" applyProtection="0">
      <alignment vertical="center"/>
    </xf>
    <xf numFmtId="0" fontId="44" fillId="0" borderId="9" applyNumberFormat="0" applyFill="0" applyAlignment="0" applyProtection="0">
      <alignment vertical="center"/>
    </xf>
    <xf numFmtId="0" fontId="45" fillId="0" borderId="10" applyNumberFormat="0" applyFill="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4" borderId="0" applyNumberFormat="0" applyBorder="0" applyAlignment="0" applyProtection="0">
      <alignment vertical="center"/>
    </xf>
    <xf numFmtId="0" fontId="47" fillId="20" borderId="11" applyNumberFormat="0" applyAlignment="0" applyProtection="0">
      <alignment vertical="center"/>
    </xf>
    <xf numFmtId="0" fontId="1" fillId="0" borderId="0"/>
    <xf numFmtId="0" fontId="1" fillId="0" borderId="0"/>
    <xf numFmtId="0" fontId="48" fillId="0" borderId="0">
      <alignment vertical="center"/>
    </xf>
    <xf numFmtId="0" fontId="9" fillId="0" borderId="0" applyNumberFormat="0" applyFill="0" applyBorder="0" applyAlignment="0" applyProtection="0">
      <alignment vertical="top"/>
      <protection locked="0"/>
    </xf>
    <xf numFmtId="0" fontId="1" fillId="0" borderId="0"/>
    <xf numFmtId="0" fontId="1" fillId="0" borderId="0"/>
    <xf numFmtId="0" fontId="3" fillId="2" borderId="0" applyNumberFormat="0" applyBorder="0" applyAlignment="0" applyProtection="0">
      <alignment vertical="center"/>
    </xf>
    <xf numFmtId="0" fontId="48" fillId="44" borderId="0" applyNumberFormat="0" applyBorder="0" applyAlignment="0" applyProtection="0">
      <alignment vertical="center"/>
    </xf>
    <xf numFmtId="0" fontId="3" fillId="3" borderId="0" applyNumberFormat="0" applyBorder="0" applyAlignment="0" applyProtection="0">
      <alignment vertical="center"/>
    </xf>
    <xf numFmtId="0" fontId="48" fillId="48" borderId="0" applyNumberFormat="0" applyBorder="0" applyAlignment="0" applyProtection="0">
      <alignment vertical="center"/>
    </xf>
    <xf numFmtId="0" fontId="3" fillId="4" borderId="0" applyNumberFormat="0" applyBorder="0" applyAlignment="0" applyProtection="0">
      <alignment vertical="center"/>
    </xf>
    <xf numFmtId="0" fontId="48" fillId="52" borderId="0" applyNumberFormat="0" applyBorder="0" applyAlignment="0" applyProtection="0">
      <alignment vertical="center"/>
    </xf>
    <xf numFmtId="0" fontId="3" fillId="5" borderId="0" applyNumberFormat="0" applyBorder="0" applyAlignment="0" applyProtection="0">
      <alignment vertical="center"/>
    </xf>
    <xf numFmtId="0" fontId="48" fillId="56" borderId="0" applyNumberFormat="0" applyBorder="0" applyAlignment="0" applyProtection="0">
      <alignment vertical="center"/>
    </xf>
    <xf numFmtId="0" fontId="3" fillId="6" borderId="0" applyNumberFormat="0" applyBorder="0" applyAlignment="0" applyProtection="0">
      <alignment vertical="center"/>
    </xf>
    <xf numFmtId="0" fontId="48" fillId="60" borderId="0" applyNumberFormat="0" applyBorder="0" applyAlignment="0" applyProtection="0">
      <alignment vertical="center"/>
    </xf>
    <xf numFmtId="0" fontId="48" fillId="60" borderId="0" applyNumberFormat="0" applyBorder="0" applyAlignment="0" applyProtection="0">
      <alignment vertical="center"/>
    </xf>
    <xf numFmtId="0" fontId="48" fillId="60" borderId="0" applyNumberFormat="0" applyBorder="0" applyAlignment="0" applyProtection="0">
      <alignment vertical="center"/>
    </xf>
    <xf numFmtId="0" fontId="3" fillId="7" borderId="0" applyNumberFormat="0" applyBorder="0" applyAlignment="0" applyProtection="0">
      <alignment vertical="center"/>
    </xf>
    <xf numFmtId="0" fontId="48" fillId="64" borderId="0" applyNumberFormat="0" applyBorder="0" applyAlignment="0" applyProtection="0">
      <alignment vertical="center"/>
    </xf>
    <xf numFmtId="0" fontId="48" fillId="64" borderId="0" applyNumberFormat="0" applyBorder="0" applyAlignment="0" applyProtection="0">
      <alignment vertical="center"/>
    </xf>
    <xf numFmtId="0" fontId="48" fillId="64" borderId="0" applyNumberFormat="0" applyBorder="0" applyAlignment="0" applyProtection="0">
      <alignment vertical="center"/>
    </xf>
    <xf numFmtId="0" fontId="3" fillId="8"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3" fillId="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3" fillId="10" borderId="0" applyNumberFormat="0" applyBorder="0" applyAlignment="0" applyProtection="0">
      <alignment vertical="center"/>
    </xf>
    <xf numFmtId="0" fontId="48" fillId="53" borderId="0" applyNumberFormat="0" applyBorder="0" applyAlignment="0" applyProtection="0">
      <alignment vertical="center"/>
    </xf>
    <xf numFmtId="0" fontId="3" fillId="5" borderId="0" applyNumberFormat="0" applyBorder="0" applyAlignment="0" applyProtection="0">
      <alignment vertical="center"/>
    </xf>
    <xf numFmtId="0" fontId="48" fillId="57" borderId="0" applyNumberFormat="0" applyBorder="0" applyAlignment="0" applyProtection="0">
      <alignment vertical="center"/>
    </xf>
    <xf numFmtId="0" fontId="48" fillId="57" borderId="0" applyNumberFormat="0" applyBorder="0" applyAlignment="0" applyProtection="0">
      <alignment vertical="center"/>
    </xf>
    <xf numFmtId="0" fontId="48" fillId="57" borderId="0" applyNumberFormat="0" applyBorder="0" applyAlignment="0" applyProtection="0">
      <alignment vertical="center"/>
    </xf>
    <xf numFmtId="0" fontId="3" fillId="8" borderId="0" applyNumberFormat="0" applyBorder="0" applyAlignment="0" applyProtection="0">
      <alignment vertical="center"/>
    </xf>
    <xf numFmtId="0" fontId="48" fillId="61" borderId="0" applyNumberFormat="0" applyBorder="0" applyAlignment="0" applyProtection="0">
      <alignment vertical="center"/>
    </xf>
    <xf numFmtId="0" fontId="48" fillId="61" borderId="0" applyNumberFormat="0" applyBorder="0" applyAlignment="0" applyProtection="0">
      <alignment vertical="center"/>
    </xf>
    <xf numFmtId="0" fontId="48" fillId="61" borderId="0" applyNumberFormat="0" applyBorder="0" applyAlignment="0" applyProtection="0">
      <alignment vertical="center"/>
    </xf>
    <xf numFmtId="0" fontId="3" fillId="11" borderId="0" applyNumberFormat="0" applyBorder="0" applyAlignment="0" applyProtection="0">
      <alignment vertical="center"/>
    </xf>
    <xf numFmtId="0" fontId="48" fillId="65" borderId="0" applyNumberFormat="0" applyBorder="0" applyAlignment="0" applyProtection="0">
      <alignment vertical="center"/>
    </xf>
    <xf numFmtId="0" fontId="48" fillId="65" borderId="0" applyNumberFormat="0" applyBorder="0" applyAlignment="0" applyProtection="0">
      <alignment vertical="center"/>
    </xf>
    <xf numFmtId="0" fontId="48" fillId="65"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50" borderId="0" applyNumberFormat="0" applyBorder="0" applyAlignment="0" applyProtection="0">
      <alignment vertical="center"/>
    </xf>
    <xf numFmtId="0" fontId="79" fillId="50" borderId="0" applyNumberFormat="0" applyBorder="0" applyAlignment="0" applyProtection="0">
      <alignment vertical="center"/>
    </xf>
    <xf numFmtId="0" fontId="79" fillId="50" borderId="0" applyNumberFormat="0" applyBorder="0" applyAlignment="0" applyProtection="0">
      <alignment vertical="center"/>
    </xf>
    <xf numFmtId="0" fontId="79" fillId="54" borderId="0" applyNumberFormat="0" applyBorder="0" applyAlignment="0" applyProtection="0">
      <alignment vertical="center"/>
    </xf>
    <xf numFmtId="0" fontId="79" fillId="58" borderId="0" applyNumberFormat="0" applyBorder="0" applyAlignment="0" applyProtection="0">
      <alignment vertical="center"/>
    </xf>
    <xf numFmtId="0" fontId="79" fillId="62" borderId="0" applyNumberFormat="0" applyBorder="0" applyAlignment="0" applyProtection="0">
      <alignment vertical="center"/>
    </xf>
    <xf numFmtId="0" fontId="79" fillId="62" borderId="0" applyNumberFormat="0" applyBorder="0" applyAlignment="0" applyProtection="0">
      <alignment vertical="center"/>
    </xf>
    <xf numFmtId="0" fontId="79" fillId="62" borderId="0" applyNumberFormat="0" applyBorder="0" applyAlignment="0" applyProtection="0">
      <alignment vertical="center"/>
    </xf>
    <xf numFmtId="0" fontId="79" fillId="66" borderId="0" applyNumberFormat="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179" fontId="80" fillId="0" borderId="0" applyFont="0" applyFill="0" applyBorder="0" applyAlignment="0" applyProtection="0"/>
    <xf numFmtId="180" fontId="80" fillId="0" borderId="0" applyFont="0" applyFill="0" applyBorder="0" applyAlignment="0" applyProtection="0"/>
    <xf numFmtId="183" fontId="81" fillId="0" borderId="0" applyFont="0" applyFill="0" applyBorder="0" applyAlignment="0" applyProtection="0"/>
    <xf numFmtId="184" fontId="81" fillId="0" borderId="0" applyFont="0" applyFill="0" applyBorder="0" applyAlignment="0" applyProtection="0"/>
    <xf numFmtId="0" fontId="80" fillId="0" borderId="0"/>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7" borderId="0" applyNumberFormat="0" applyBorder="0" applyAlignment="0" applyProtection="0">
      <alignment vertical="center"/>
    </xf>
    <xf numFmtId="0" fontId="79" fillId="47" borderId="0" applyNumberFormat="0" applyBorder="0" applyAlignment="0" applyProtection="0">
      <alignment vertical="center"/>
    </xf>
    <xf numFmtId="0" fontId="79" fillId="47" borderId="0" applyNumberFormat="0" applyBorder="0" applyAlignment="0" applyProtection="0">
      <alignment vertical="center"/>
    </xf>
    <xf numFmtId="0" fontId="79" fillId="51" borderId="0" applyNumberFormat="0" applyBorder="0" applyAlignment="0" applyProtection="0">
      <alignment vertical="center"/>
    </xf>
    <xf numFmtId="0" fontId="79" fillId="51" borderId="0" applyNumberFormat="0" applyBorder="0" applyAlignment="0" applyProtection="0">
      <alignment vertical="center"/>
    </xf>
    <xf numFmtId="0" fontId="79" fillId="51" borderId="0" applyNumberFormat="0" applyBorder="0" applyAlignment="0" applyProtection="0">
      <alignment vertical="center"/>
    </xf>
    <xf numFmtId="0" fontId="79" fillId="55" borderId="0" applyNumberFormat="0" applyBorder="0" applyAlignment="0" applyProtection="0">
      <alignment vertical="center"/>
    </xf>
    <xf numFmtId="0" fontId="79" fillId="55" borderId="0" applyNumberFormat="0" applyBorder="0" applyAlignment="0" applyProtection="0">
      <alignment vertical="center"/>
    </xf>
    <xf numFmtId="0" fontId="79" fillId="55" borderId="0" applyNumberFormat="0" applyBorder="0" applyAlignment="0" applyProtection="0">
      <alignment vertical="center"/>
    </xf>
    <xf numFmtId="0" fontId="79" fillId="59" borderId="0" applyNumberFormat="0" applyBorder="0" applyAlignment="0" applyProtection="0">
      <alignment vertical="center"/>
    </xf>
    <xf numFmtId="0" fontId="79" fillId="59" borderId="0" applyNumberFormat="0" applyBorder="0" applyAlignment="0" applyProtection="0">
      <alignment vertical="center"/>
    </xf>
    <xf numFmtId="0" fontId="79" fillId="59" borderId="0" applyNumberFormat="0" applyBorder="0" applyAlignment="0" applyProtection="0">
      <alignment vertical="center"/>
    </xf>
    <xf numFmtId="0" fontId="79" fillId="63" borderId="0" applyNumberFormat="0" applyBorder="0" applyAlignment="0" applyProtection="0">
      <alignment vertical="center"/>
    </xf>
    <xf numFmtId="0" fontId="79" fillId="63" borderId="0" applyNumberFormat="0" applyBorder="0" applyAlignment="0" applyProtection="0">
      <alignment vertical="center"/>
    </xf>
    <xf numFmtId="0" fontId="79" fillId="63" borderId="0" applyNumberFormat="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40" borderId="93" applyNumberFormat="0" applyAlignment="0" applyProtection="0">
      <alignment vertical="center"/>
    </xf>
    <xf numFmtId="0" fontId="83" fillId="40" borderId="93" applyNumberFormat="0" applyAlignment="0" applyProtection="0">
      <alignment vertical="center"/>
    </xf>
    <xf numFmtId="0" fontId="83" fillId="40" borderId="93" applyNumberFormat="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3" fillId="42" borderId="97" applyNumberFormat="0" applyFont="0" applyAlignment="0" applyProtection="0">
      <alignment vertical="center"/>
    </xf>
    <xf numFmtId="0" fontId="3" fillId="42" borderId="97" applyNumberFormat="0" applyFont="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 fillId="0" borderId="0" applyFont="0" applyFill="0" applyBorder="0" applyAlignment="0" applyProtection="0">
      <alignment vertical="center"/>
    </xf>
    <xf numFmtId="9" fontId="14" fillId="0" borderId="0" applyFont="0" applyFill="0" applyBorder="0" applyAlignment="0" applyProtection="0">
      <alignment vertical="center"/>
    </xf>
    <xf numFmtId="9" fontId="1"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 fillId="0" borderId="0" applyFont="0" applyFill="0" applyBorder="0" applyAlignment="0" applyProtection="0">
      <alignment vertical="center"/>
    </xf>
    <xf numFmtId="9" fontId="1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1" fillId="0" borderId="0"/>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41" borderId="96" applyNumberFormat="0" applyAlignment="0" applyProtection="0">
      <alignment vertical="center"/>
    </xf>
    <xf numFmtId="0" fontId="87" fillId="41" borderId="96" applyNumberFormat="0" applyAlignment="0" applyProtection="0">
      <alignment vertical="center"/>
    </xf>
    <xf numFmtId="0" fontId="87" fillId="41" borderId="96" applyNumberFormat="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xf numFmtId="41" fontId="3" fillId="0" borderId="0" applyFont="0" applyFill="0" applyBorder="0" applyAlignment="0" applyProtection="0">
      <alignment vertical="center"/>
    </xf>
    <xf numFmtId="41" fontId="1" fillId="0" borderId="0" applyFont="0" applyFill="0" applyBorder="0" applyAlignment="0" applyProtection="0"/>
    <xf numFmtId="41" fontId="3" fillId="0" borderId="0" applyFont="0" applyFill="0" applyBorder="0" applyAlignment="0" applyProtection="0">
      <alignment vertical="center"/>
    </xf>
    <xf numFmtId="41" fontId="1"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14"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14"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 fillId="0" borderId="0" applyFont="0" applyFill="0" applyBorder="0" applyAlignment="0" applyProtection="0"/>
    <xf numFmtId="41" fontId="14"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0" fontId="88" fillId="0" borderId="95" applyNumberFormat="0" applyFill="0" applyAlignment="0" applyProtection="0">
      <alignment vertical="center"/>
    </xf>
    <xf numFmtId="0" fontId="88" fillId="0" borderId="95" applyNumberFormat="0" applyFill="0" applyAlignment="0" applyProtection="0">
      <alignment vertical="center"/>
    </xf>
    <xf numFmtId="0" fontId="88" fillId="0" borderId="95" applyNumberFormat="0" applyFill="0" applyAlignment="0" applyProtection="0">
      <alignment vertical="center"/>
    </xf>
    <xf numFmtId="0" fontId="89" fillId="0" borderId="98" applyNumberFormat="0" applyFill="0" applyAlignment="0" applyProtection="0">
      <alignment vertical="center"/>
    </xf>
    <xf numFmtId="0" fontId="89" fillId="0" borderId="98" applyNumberFormat="0" applyFill="0" applyAlignment="0" applyProtection="0">
      <alignment vertical="center"/>
    </xf>
    <xf numFmtId="0" fontId="89" fillId="0" borderId="98" applyNumberFormat="0" applyFill="0" applyAlignment="0" applyProtection="0">
      <alignment vertical="center"/>
    </xf>
    <xf numFmtId="0" fontId="90" fillId="39" borderId="93" applyNumberFormat="0" applyAlignment="0" applyProtection="0">
      <alignment vertical="center"/>
    </xf>
    <xf numFmtId="0" fontId="90" fillId="39" borderId="93" applyNumberFormat="0" applyAlignment="0" applyProtection="0">
      <alignment vertical="center"/>
    </xf>
    <xf numFmtId="0" fontId="90" fillId="39" borderId="93" applyNumberFormat="0" applyAlignment="0" applyProtection="0">
      <alignment vertical="center"/>
    </xf>
    <xf numFmtId="0" fontId="91" fillId="0" borderId="90" applyNumberFormat="0" applyFill="0" applyAlignment="0" applyProtection="0">
      <alignment vertical="center"/>
    </xf>
    <xf numFmtId="0" fontId="91" fillId="0" borderId="90" applyNumberFormat="0" applyFill="0" applyAlignment="0" applyProtection="0">
      <alignment vertical="center"/>
    </xf>
    <xf numFmtId="0" fontId="91" fillId="0" borderId="90" applyNumberFormat="0" applyFill="0" applyAlignment="0" applyProtection="0">
      <alignment vertical="center"/>
    </xf>
    <xf numFmtId="0" fontId="92" fillId="0" borderId="91" applyNumberFormat="0" applyFill="0" applyAlignment="0" applyProtection="0">
      <alignment vertical="center"/>
    </xf>
    <xf numFmtId="0" fontId="92" fillId="0" borderId="91" applyNumberFormat="0" applyFill="0" applyAlignment="0" applyProtection="0">
      <alignment vertical="center"/>
    </xf>
    <xf numFmtId="0" fontId="92" fillId="0" borderId="91" applyNumberFormat="0" applyFill="0" applyAlignment="0" applyProtection="0">
      <alignment vertical="center"/>
    </xf>
    <xf numFmtId="0" fontId="93" fillId="0" borderId="92" applyNumberFormat="0" applyFill="0" applyAlignment="0" applyProtection="0">
      <alignment vertical="center"/>
    </xf>
    <xf numFmtId="0" fontId="93" fillId="0" borderId="92" applyNumberFormat="0" applyFill="0" applyAlignment="0" applyProtection="0">
      <alignment vertical="center"/>
    </xf>
    <xf numFmtId="0" fontId="93" fillId="0" borderId="92"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36" borderId="0" applyNumberFormat="0" applyBorder="0" applyAlignment="0" applyProtection="0">
      <alignment vertical="center"/>
    </xf>
    <xf numFmtId="0" fontId="95" fillId="36" borderId="0" applyNumberFormat="0" applyBorder="0" applyAlignment="0" applyProtection="0">
      <alignment vertical="center"/>
    </xf>
    <xf numFmtId="0" fontId="95" fillId="36" borderId="0" applyNumberFormat="0" applyBorder="0" applyAlignment="0" applyProtection="0">
      <alignment vertical="center"/>
    </xf>
    <xf numFmtId="0" fontId="95" fillId="36" borderId="0" applyNumberFormat="0" applyBorder="0" applyAlignment="0" applyProtection="0">
      <alignment vertical="center"/>
    </xf>
    <xf numFmtId="0" fontId="95" fillId="36" borderId="0" applyNumberFormat="0" applyBorder="0" applyAlignment="0" applyProtection="0">
      <alignment vertical="center"/>
    </xf>
    <xf numFmtId="0" fontId="96" fillId="40" borderId="94" applyNumberFormat="0" applyAlignment="0" applyProtection="0">
      <alignment vertical="center"/>
    </xf>
    <xf numFmtId="0" fontId="96" fillId="40" borderId="94" applyNumberFormat="0" applyAlignment="0" applyProtection="0">
      <alignment vertical="center"/>
    </xf>
    <xf numFmtId="0" fontId="96" fillId="40" borderId="94" applyNumberFormat="0" applyAlignment="0" applyProtection="0">
      <alignment vertical="center"/>
    </xf>
    <xf numFmtId="41" fontId="8" fillId="0" borderId="0" applyFont="0" applyFill="0" applyBorder="0" applyAlignment="0" applyProtection="0"/>
    <xf numFmtId="43" fontId="8" fillId="0" borderId="0" applyFont="0" applyFill="0" applyBorder="0" applyAlignment="0" applyProtection="0"/>
    <xf numFmtId="0" fontId="48" fillId="0" borderId="0">
      <alignment vertical="center"/>
    </xf>
    <xf numFmtId="0" fontId="48" fillId="0" borderId="0">
      <alignment vertical="center"/>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97"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97" fillId="0" borderId="0">
      <alignment vertical="center"/>
    </xf>
    <xf numFmtId="0" fontId="1" fillId="0" borderId="0"/>
    <xf numFmtId="0" fontId="1" fillId="0" borderId="0"/>
    <xf numFmtId="0" fontId="48"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48" fillId="0" borderId="0">
      <alignment vertical="center"/>
    </xf>
    <xf numFmtId="0" fontId="99" fillId="0" borderId="0">
      <alignment vertical="center"/>
    </xf>
    <xf numFmtId="0" fontId="48" fillId="0" borderId="0">
      <alignment vertical="center"/>
    </xf>
    <xf numFmtId="0" fontId="48" fillId="0" borderId="0">
      <alignment vertical="center"/>
    </xf>
    <xf numFmtId="0" fontId="48" fillId="0" borderId="0">
      <alignment vertical="center"/>
    </xf>
    <xf numFmtId="0" fontId="99"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 fillId="0" borderId="0"/>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99"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1" fillId="0" borderId="0"/>
    <xf numFmtId="0" fontId="101" fillId="0" borderId="0"/>
    <xf numFmtId="0" fontId="1" fillId="0" borderId="0"/>
    <xf numFmtId="0" fontId="1" fillId="0" borderId="0"/>
    <xf numFmtId="0" fontId="1" fillId="0" borderId="0"/>
    <xf numFmtId="0" fontId="1" fillId="0" borderId="0"/>
    <xf numFmtId="0" fontId="1" fillId="0" borderId="0"/>
    <xf numFmtId="0" fontId="100" fillId="0" borderId="0">
      <alignment vertical="center"/>
    </xf>
    <xf numFmtId="0" fontId="1" fillId="0" borderId="0">
      <alignment vertical="center"/>
    </xf>
    <xf numFmtId="0" fontId="48" fillId="0" borderId="0">
      <alignment vertical="center"/>
    </xf>
    <xf numFmtId="0" fontId="1" fillId="0" borderId="0"/>
    <xf numFmtId="0" fontId="1" fillId="0" borderId="0"/>
    <xf numFmtId="0" fontId="1" fillId="0" borderId="0"/>
    <xf numFmtId="0" fontId="48" fillId="0" borderId="0">
      <alignment vertical="center"/>
    </xf>
    <xf numFmtId="0" fontId="1" fillId="0" borderId="0"/>
    <xf numFmtId="0" fontId="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01" fillId="0" borderId="0"/>
    <xf numFmtId="0" fontId="1" fillId="0" borderId="0">
      <alignment vertical="center"/>
    </xf>
    <xf numFmtId="0" fontId="1" fillId="0" borderId="0">
      <alignment vertical="center"/>
    </xf>
    <xf numFmtId="0" fontId="1" fillId="0" borderId="0">
      <alignmen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 fillId="0" borderId="0"/>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48" fillId="0" borderId="0">
      <alignment vertical="center"/>
    </xf>
    <xf numFmtId="0" fontId="48"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99"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100" fillId="0" borderId="0">
      <alignment vertical="center"/>
    </xf>
    <xf numFmtId="0" fontId="48" fillId="0" borderId="0">
      <alignment vertical="center"/>
    </xf>
    <xf numFmtId="0" fontId="48"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xf numFmtId="0" fontId="5" fillId="0" borderId="0"/>
    <xf numFmtId="0" fontId="101" fillId="0" borderId="0"/>
    <xf numFmtId="0" fontId="1" fillId="0" borderId="0"/>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 fillId="0" borderId="0"/>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3"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1" fillId="0" borderId="0"/>
    <xf numFmtId="0" fontId="48" fillId="0" borderId="0">
      <alignment vertical="center"/>
    </xf>
    <xf numFmtId="0" fontId="48" fillId="0" borderId="0">
      <alignment vertical="center"/>
    </xf>
    <xf numFmtId="0" fontId="1" fillId="0" borderId="0"/>
    <xf numFmtId="0" fontId="1" fillId="0" borderId="0"/>
    <xf numFmtId="0" fontId="48" fillId="0" borderId="0">
      <alignment vertical="center"/>
    </xf>
    <xf numFmtId="0" fontId="1" fillId="0" borderId="0"/>
    <xf numFmtId="0" fontId="97" fillId="0" borderId="0">
      <alignment vertical="center"/>
    </xf>
    <xf numFmtId="0" fontId="48"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48"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 fillId="0" borderId="0"/>
    <xf numFmtId="0" fontId="1" fillId="0" borderId="0"/>
    <xf numFmtId="0" fontId="48" fillId="0" borderId="0">
      <alignment vertical="center"/>
    </xf>
    <xf numFmtId="0" fontId="48" fillId="0" borderId="0">
      <alignment vertical="center"/>
    </xf>
    <xf numFmtId="0" fontId="1" fillId="0" borderId="0"/>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5"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97" fillId="0" borderId="0">
      <alignment vertical="center"/>
    </xf>
    <xf numFmtId="0" fontId="97" fillId="0" borderId="0">
      <alignment vertical="center"/>
    </xf>
    <xf numFmtId="0" fontId="1" fillId="0" borderId="0"/>
    <xf numFmtId="0" fontId="48" fillId="0" borderId="0">
      <alignment vertical="center"/>
    </xf>
    <xf numFmtId="0" fontId="1" fillId="0" borderId="0"/>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102"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99" fillId="0" borderId="0">
      <alignment vertical="center"/>
    </xf>
    <xf numFmtId="0" fontId="99"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9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lignment vertical="center"/>
    </xf>
    <xf numFmtId="0" fontId="99" fillId="0" borderId="0">
      <alignment vertical="center"/>
    </xf>
    <xf numFmtId="0" fontId="103"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104" fillId="0" borderId="0" applyNumberFormat="0" applyFill="0" applyBorder="0" applyAlignment="0" applyProtection="0"/>
    <xf numFmtId="0" fontId="103" fillId="0" borderId="0" applyNumberFormat="0" applyFill="0" applyBorder="0" applyAlignment="0" applyProtection="0">
      <alignment vertical="center"/>
    </xf>
  </cellStyleXfs>
  <cellXfs count="329">
    <xf numFmtId="0" fontId="0" fillId="0" borderId="0" xfId="0"/>
    <xf numFmtId="0" fontId="0" fillId="0" borderId="0" xfId="0" applyAlignment="1">
      <alignment horizontal="center"/>
    </xf>
    <xf numFmtId="0" fontId="5" fillId="0" borderId="0" xfId="0" applyFont="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18" xfId="0" applyFont="1" applyBorder="1" applyAlignment="1" applyProtection="1">
      <alignment horizontal="center" vertical="center" shrinkToFit="1"/>
      <protection hidden="1"/>
    </xf>
    <xf numFmtId="0" fontId="5" fillId="0" borderId="19" xfId="0" applyFont="1" applyBorder="1" applyAlignment="1" applyProtection="1">
      <alignment horizontal="center" vertical="center" shrinkToFit="1"/>
      <protection locked="0"/>
    </xf>
    <xf numFmtId="0" fontId="16" fillId="26" borderId="16" xfId="0" applyFont="1" applyFill="1" applyBorder="1" applyAlignment="1" applyProtection="1">
      <alignment horizontal="center" vertical="center" shrinkToFit="1"/>
      <protection hidden="1"/>
    </xf>
    <xf numFmtId="41" fontId="5" fillId="0" borderId="0" xfId="35"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177" fontId="4" fillId="0" borderId="0" xfId="0" applyNumberFormat="1" applyFont="1" applyAlignment="1" applyProtection="1">
      <alignment horizontal="center" vertical="center" shrinkToFit="1"/>
      <protection locked="0"/>
    </xf>
    <xf numFmtId="176" fontId="4" fillId="0" borderId="0" xfId="0" applyNumberFormat="1" applyFont="1" applyAlignment="1" applyProtection="1">
      <alignment horizontal="center" vertical="center" shrinkToFit="1"/>
      <protection locked="0"/>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178" fontId="5" fillId="0" borderId="16" xfId="0" applyNumberFormat="1" applyFont="1" applyFill="1" applyBorder="1" applyAlignment="1" applyProtection="1">
      <alignment horizontal="center" vertical="center" shrinkToFit="1"/>
      <protection hidden="1"/>
    </xf>
    <xf numFmtId="0" fontId="49" fillId="0" borderId="0" xfId="49" applyFont="1" applyAlignment="1">
      <alignment horizontal="center" vertical="center"/>
    </xf>
    <xf numFmtId="0" fontId="49" fillId="0" borderId="0" xfId="49" applyFont="1" applyFill="1" applyAlignment="1">
      <alignment horizontal="center" vertical="center"/>
    </xf>
    <xf numFmtId="178" fontId="5" fillId="0" borderId="25" xfId="0" applyNumberFormat="1" applyFont="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182" fontId="50" fillId="30" borderId="18" xfId="0" applyNumberFormat="1" applyFont="1" applyFill="1" applyBorder="1" applyAlignment="1" applyProtection="1">
      <alignment horizontal="center" vertical="center" shrinkToFit="1"/>
      <protection hidden="1"/>
    </xf>
    <xf numFmtId="0" fontId="15" fillId="0" borderId="12" xfId="0" applyFont="1" applyFill="1" applyBorder="1" applyAlignment="1" applyProtection="1">
      <alignment horizontal="center" vertical="center" shrinkToFit="1"/>
      <protection locked="0"/>
    </xf>
    <xf numFmtId="181" fontId="50" fillId="30" borderId="29" xfId="0" applyNumberFormat="1" applyFont="1" applyFill="1" applyBorder="1" applyAlignment="1" applyProtection="1">
      <alignment horizontal="center" vertical="center" shrinkToFit="1"/>
      <protection locked="0"/>
    </xf>
    <xf numFmtId="0" fontId="0" fillId="0" borderId="0" xfId="0" applyProtection="1"/>
    <xf numFmtId="0" fontId="5" fillId="0" borderId="30" xfId="0" applyFont="1" applyBorder="1" applyAlignment="1" applyProtection="1">
      <alignment horizontal="center" vertical="center" shrinkToFit="1"/>
      <protection locked="0"/>
    </xf>
    <xf numFmtId="178" fontId="5" fillId="0" borderId="28" xfId="0" applyNumberFormat="1" applyFont="1" applyBorder="1" applyAlignment="1" applyProtection="1">
      <alignment horizontal="center" vertical="center" shrinkToFit="1"/>
    </xf>
    <xf numFmtId="178" fontId="5" fillId="0" borderId="31" xfId="0" applyNumberFormat="1" applyFont="1" applyBorder="1" applyAlignment="1" applyProtection="1">
      <alignment horizontal="center" vertical="center" shrinkToFit="1"/>
    </xf>
    <xf numFmtId="0" fontId="27" fillId="0" borderId="0" xfId="0" applyFont="1" applyFill="1" applyBorder="1" applyAlignment="1" applyProtection="1">
      <alignment horizontal="left" vertical="center" shrinkToFit="1"/>
    </xf>
    <xf numFmtId="178" fontId="5" fillId="0" borderId="0" xfId="0" applyNumberFormat="1" applyFont="1" applyBorder="1" applyAlignment="1" applyProtection="1">
      <alignment horizontal="center" vertical="center" shrinkToFit="1"/>
    </xf>
    <xf numFmtId="0" fontId="14" fillId="0" borderId="0" xfId="0" applyFont="1" applyFill="1" applyBorder="1" applyAlignment="1" applyProtection="1">
      <alignment horizontal="center" vertical="center" shrinkToFit="1"/>
      <protection locked="0"/>
    </xf>
    <xf numFmtId="0" fontId="22" fillId="0" borderId="0" xfId="0" applyFont="1" applyAlignment="1" applyProtection="1">
      <alignment vertical="center" shrinkToFit="1"/>
      <protection locked="0"/>
    </xf>
    <xf numFmtId="0" fontId="18" fillId="0" borderId="0" xfId="0" applyFont="1" applyAlignment="1" applyProtection="1">
      <alignment vertical="center" shrinkToFit="1"/>
      <protection locked="0"/>
    </xf>
    <xf numFmtId="0" fontId="21" fillId="0" borderId="0" xfId="0" applyFont="1" applyBorder="1" applyAlignment="1" applyProtection="1">
      <alignment vertical="center" wrapText="1" shrinkToFit="1"/>
      <protection locked="0"/>
    </xf>
    <xf numFmtId="0" fontId="31" fillId="0" borderId="0" xfId="0" applyFont="1" applyBorder="1" applyAlignment="1" applyProtection="1">
      <alignment vertical="center" shrinkToFit="1"/>
      <protection locked="0"/>
    </xf>
    <xf numFmtId="0" fontId="0" fillId="0" borderId="0" xfId="0" applyAlignment="1" applyProtection="1">
      <alignment vertical="center"/>
    </xf>
    <xf numFmtId="0" fontId="6" fillId="0" borderId="0" xfId="0" applyFont="1" applyFill="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hidden="1"/>
    </xf>
    <xf numFmtId="0" fontId="6" fillId="0" borderId="0" xfId="0" applyFont="1" applyAlignment="1" applyProtection="1">
      <alignment vertical="center" wrapText="1" shrinkToFit="1"/>
      <protection locked="0"/>
    </xf>
    <xf numFmtId="0" fontId="6" fillId="0" borderId="0" xfId="0" applyFont="1" applyAlignment="1" applyProtection="1">
      <alignment horizontal="center" vertical="center" wrapText="1" shrinkToFit="1"/>
      <protection locked="0"/>
    </xf>
    <xf numFmtId="0" fontId="49" fillId="0" borderId="33" xfId="0" applyFont="1" applyBorder="1" applyAlignment="1">
      <alignment horizontal="center" vertical="center"/>
    </xf>
    <xf numFmtId="178" fontId="55" fillId="0" borderId="23" xfId="0" applyNumberFormat="1"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0" xfId="0" applyFont="1" applyAlignment="1" applyProtection="1">
      <alignment horizontal="center" vertical="center" shrinkToFit="1"/>
      <protection locked="0"/>
    </xf>
    <xf numFmtId="0" fontId="55" fillId="0" borderId="13" xfId="0" applyFont="1" applyFill="1" applyBorder="1" applyAlignment="1" applyProtection="1">
      <alignment horizontal="center" vertical="center" shrinkToFit="1"/>
      <protection hidden="1"/>
    </xf>
    <xf numFmtId="0" fontId="55" fillId="0" borderId="13" xfId="0" applyFont="1" applyFill="1" applyBorder="1" applyAlignment="1" applyProtection="1">
      <alignment horizontal="center" vertical="center" shrinkToFit="1"/>
      <protection locked="0"/>
    </xf>
    <xf numFmtId="0" fontId="55" fillId="0" borderId="20" xfId="0" applyFont="1" applyBorder="1" applyAlignment="1" applyProtection="1">
      <alignment horizontal="center" vertical="center" shrinkToFit="1"/>
      <protection locked="0"/>
    </xf>
    <xf numFmtId="0" fontId="56" fillId="0" borderId="13" xfId="0" applyFont="1" applyFill="1" applyBorder="1" applyAlignment="1" applyProtection="1">
      <alignment horizontal="center" vertical="center" shrinkToFit="1"/>
      <protection locked="0"/>
    </xf>
    <xf numFmtId="0" fontId="55" fillId="0" borderId="21" xfId="0" applyFont="1" applyBorder="1" applyAlignment="1" applyProtection="1">
      <alignment horizontal="center" vertical="center" shrinkToFit="1"/>
      <protection locked="0"/>
    </xf>
    <xf numFmtId="0" fontId="55" fillId="0" borderId="13" xfId="0" applyFont="1" applyBorder="1" applyAlignment="1" applyProtection="1">
      <alignment horizontal="center" vertical="center" shrinkToFit="1"/>
      <protection hidden="1"/>
    </xf>
    <xf numFmtId="182" fontId="55" fillId="31" borderId="21" xfId="0" applyNumberFormat="1" applyFont="1" applyFill="1" applyBorder="1" applyAlignment="1" applyProtection="1">
      <alignment horizontal="center" vertical="center" shrinkToFit="1"/>
      <protection hidden="1"/>
    </xf>
    <xf numFmtId="178" fontId="55" fillId="0" borderId="13" xfId="0" applyNumberFormat="1" applyFont="1" applyFill="1" applyBorder="1" applyAlignment="1" applyProtection="1">
      <alignment horizontal="center" vertical="center" shrinkToFit="1"/>
      <protection locked="0" hidden="1"/>
    </xf>
    <xf numFmtId="0" fontId="55" fillId="0" borderId="13" xfId="0" applyFont="1" applyFill="1" applyBorder="1" applyAlignment="1" applyProtection="1">
      <alignment horizontal="center" vertical="center" wrapText="1" shrinkToFit="1"/>
      <protection locked="0"/>
    </xf>
    <xf numFmtId="0" fontId="6" fillId="0" borderId="16" xfId="0" applyFont="1" applyFill="1" applyBorder="1" applyAlignment="1" applyProtection="1">
      <alignment horizontal="center" vertical="center" shrinkToFit="1"/>
      <protection hidden="1"/>
    </xf>
    <xf numFmtId="49" fontId="55" fillId="0" borderId="21" xfId="0" applyNumberFormat="1" applyFont="1" applyFill="1" applyBorder="1" applyAlignment="1" applyProtection="1">
      <alignment horizontal="center" vertical="center" shrinkToFit="1"/>
      <protection locked="0"/>
    </xf>
    <xf numFmtId="0" fontId="55" fillId="0" borderId="13" xfId="0" applyFont="1" applyFill="1" applyBorder="1" applyAlignment="1" applyProtection="1">
      <alignment horizontal="center" vertical="center"/>
      <protection hidden="1"/>
    </xf>
    <xf numFmtId="0" fontId="57" fillId="0" borderId="13" xfId="0" applyFont="1" applyFill="1" applyBorder="1" applyAlignment="1" applyProtection="1">
      <alignment horizontal="center" vertical="center" shrinkToFit="1"/>
      <protection locked="0"/>
    </xf>
    <xf numFmtId="178" fontId="58" fillId="0" borderId="13" xfId="0" applyNumberFormat="1" applyFont="1" applyFill="1" applyBorder="1" applyAlignment="1" applyProtection="1">
      <alignment horizontal="center" vertical="center" shrinkToFit="1"/>
      <protection locked="0" hidden="1"/>
    </xf>
    <xf numFmtId="0" fontId="58" fillId="0" borderId="13" xfId="0" applyFont="1" applyFill="1" applyBorder="1" applyAlignment="1" applyProtection="1">
      <alignment horizontal="center" vertical="center" shrinkToFit="1"/>
      <protection hidden="1"/>
    </xf>
    <xf numFmtId="0" fontId="58" fillId="0" borderId="13" xfId="0" applyFont="1" applyFill="1" applyBorder="1" applyAlignment="1" applyProtection="1">
      <alignment horizontal="center" vertical="center" wrapText="1" shrinkToFit="1"/>
      <protection locked="0"/>
    </xf>
    <xf numFmtId="0" fontId="58" fillId="0" borderId="13" xfId="0" applyFont="1" applyFill="1" applyBorder="1" applyAlignment="1" applyProtection="1">
      <alignment horizontal="center" vertical="center" shrinkToFit="1"/>
      <protection locked="0"/>
    </xf>
    <xf numFmtId="49" fontId="58" fillId="0" borderId="21" xfId="0" applyNumberFormat="1" applyFont="1" applyFill="1" applyBorder="1" applyAlignment="1" applyProtection="1">
      <alignment horizontal="center" vertical="center" shrinkToFit="1"/>
      <protection locked="0"/>
    </xf>
    <xf numFmtId="0" fontId="58" fillId="0" borderId="13" xfId="0" applyFont="1" applyFill="1" applyBorder="1" applyAlignment="1" applyProtection="1">
      <alignment horizontal="center" vertical="center"/>
      <protection hidden="1"/>
    </xf>
    <xf numFmtId="0" fontId="58" fillId="0" borderId="20" xfId="0" applyFont="1" applyBorder="1" applyAlignment="1" applyProtection="1">
      <alignment horizontal="center" vertical="center" shrinkToFit="1"/>
      <protection locked="0"/>
    </xf>
    <xf numFmtId="14" fontId="58" fillId="0" borderId="21" xfId="0" applyNumberFormat="1" applyFont="1" applyBorder="1" applyAlignment="1" applyProtection="1">
      <alignment horizontal="center" vertical="center" shrinkToFit="1"/>
      <protection locked="0"/>
    </xf>
    <xf numFmtId="0" fontId="58" fillId="0" borderId="13" xfId="0" applyFont="1" applyBorder="1" applyAlignment="1" applyProtection="1">
      <alignment horizontal="center" vertical="center" shrinkToFit="1"/>
      <protection locked="0"/>
    </xf>
    <xf numFmtId="182" fontId="58" fillId="31" borderId="21" xfId="0" applyNumberFormat="1" applyFont="1" applyFill="1" applyBorder="1" applyAlignment="1" applyProtection="1">
      <alignment horizontal="center" vertical="center" shrinkToFit="1"/>
      <protection hidden="1"/>
    </xf>
    <xf numFmtId="0" fontId="58" fillId="0" borderId="14" xfId="0" applyFont="1" applyFill="1" applyBorder="1" applyAlignment="1" applyProtection="1">
      <alignment horizontal="center" vertical="center" shrinkToFit="1"/>
      <protection locked="0"/>
    </xf>
    <xf numFmtId="41" fontId="5" fillId="0" borderId="0" xfId="35" applyFont="1" applyFill="1" applyBorder="1" applyAlignment="1" applyProtection="1">
      <alignment horizontal="center" vertical="center" shrinkToFit="1"/>
      <protection locked="0"/>
    </xf>
    <xf numFmtId="0" fontId="55" fillId="0" borderId="0" xfId="0" applyFont="1" applyFill="1" applyBorder="1" applyAlignment="1" applyProtection="1">
      <alignment horizontal="center" vertical="center" shrinkToFit="1"/>
      <protection locked="0"/>
    </xf>
    <xf numFmtId="0" fontId="60" fillId="0" borderId="0" xfId="0" applyFont="1" applyFill="1" applyBorder="1" applyAlignment="1" applyProtection="1">
      <alignment horizontal="center" vertical="center" shrinkToFit="1"/>
      <protection locked="0"/>
    </xf>
    <xf numFmtId="0" fontId="61" fillId="0" borderId="0" xfId="0" applyFont="1" applyFill="1" applyBorder="1" applyAlignment="1" applyProtection="1">
      <alignment horizontal="center" vertical="center" shrinkToFit="1"/>
      <protection locked="0"/>
    </xf>
    <xf numFmtId="41" fontId="62" fillId="0" borderId="0" xfId="35" applyFont="1" applyFill="1" applyBorder="1" applyAlignment="1" applyProtection="1">
      <alignment horizontal="center" vertical="center" shrinkToFit="1"/>
      <protection locked="0"/>
    </xf>
    <xf numFmtId="0" fontId="62" fillId="0" borderId="0" xfId="0" applyFont="1" applyFill="1" applyBorder="1" applyAlignment="1" applyProtection="1">
      <alignment horizontal="center" vertical="center" shrinkToFit="1"/>
      <protection locked="0"/>
    </xf>
    <xf numFmtId="0" fontId="63" fillId="0" borderId="0" xfId="0" applyFont="1" applyFill="1" applyBorder="1" applyAlignment="1" applyProtection="1">
      <alignment horizontal="center" vertical="center" shrinkToFit="1"/>
      <protection locked="0"/>
    </xf>
    <xf numFmtId="0" fontId="64" fillId="0" borderId="0" xfId="0" applyFont="1" applyFill="1" applyBorder="1" applyAlignment="1" applyProtection="1">
      <alignment horizontal="center" vertical="center" shrinkToFit="1"/>
      <protection locked="0"/>
    </xf>
    <xf numFmtId="41" fontId="6" fillId="34" borderId="0" xfId="35" applyFont="1" applyFill="1" applyBorder="1" applyAlignment="1" applyProtection="1">
      <alignment horizontal="center" vertical="center" shrinkToFit="1"/>
      <protection locked="0"/>
    </xf>
    <xf numFmtId="41" fontId="6" fillId="34" borderId="0" xfId="35" applyFont="1" applyFill="1" applyBorder="1" applyAlignment="1" applyProtection="1">
      <alignment horizontal="center" vertical="center" wrapText="1" shrinkToFit="1"/>
      <protection locked="0"/>
    </xf>
    <xf numFmtId="0" fontId="6" fillId="34" borderId="0" xfId="0" applyFont="1" applyFill="1" applyBorder="1" applyAlignment="1" applyProtection="1">
      <alignment horizontal="center" vertical="center" wrapText="1" shrinkToFit="1"/>
      <protection locked="0"/>
    </xf>
    <xf numFmtId="177" fontId="57" fillId="28" borderId="31" xfId="0" applyNumberFormat="1" applyFont="1" applyFill="1" applyBorder="1" applyAlignment="1" applyProtection="1">
      <alignment horizontal="center" vertical="center" shrinkToFit="1"/>
      <protection hidden="1"/>
    </xf>
    <xf numFmtId="178" fontId="55" fillId="0" borderId="45" xfId="0" applyNumberFormat="1" applyFont="1" applyBorder="1" applyAlignment="1" applyProtection="1">
      <alignment horizontal="center" vertical="center" shrinkToFit="1"/>
      <protection locked="0"/>
    </xf>
    <xf numFmtId="178" fontId="5" fillId="0" borderId="12" xfId="0" applyNumberFormat="1" applyFont="1" applyBorder="1" applyAlignment="1" applyProtection="1">
      <alignment horizontal="center" vertical="center" shrinkToFit="1"/>
      <protection locked="0"/>
    </xf>
    <xf numFmtId="177" fontId="58" fillId="28" borderId="31" xfId="0" applyNumberFormat="1" applyFont="1" applyFill="1" applyBorder="1" applyAlignment="1" applyProtection="1">
      <alignment horizontal="center" vertical="center" shrinkToFit="1"/>
      <protection hidden="1"/>
    </xf>
    <xf numFmtId="181" fontId="15" fillId="0" borderId="16" xfId="0" applyNumberFormat="1" applyFont="1" applyFill="1" applyBorder="1" applyAlignment="1" applyProtection="1">
      <alignment horizontal="center" vertical="center" shrinkToFit="1"/>
      <protection hidden="1"/>
    </xf>
    <xf numFmtId="178" fontId="55" fillId="0" borderId="46" xfId="0" applyNumberFormat="1" applyFont="1" applyFill="1" applyBorder="1" applyAlignment="1" applyProtection="1">
      <alignment horizontal="center" vertical="center" shrinkToFit="1"/>
      <protection locked="0" hidden="1"/>
    </xf>
    <xf numFmtId="0" fontId="55" fillId="0" borderId="46" xfId="0" applyFont="1" applyFill="1" applyBorder="1" applyAlignment="1" applyProtection="1">
      <alignment horizontal="center" vertical="center" shrinkToFit="1"/>
      <protection hidden="1"/>
    </xf>
    <xf numFmtId="0" fontId="58" fillId="0" borderId="46" xfId="0" applyFont="1" applyFill="1" applyBorder="1" applyAlignment="1" applyProtection="1">
      <alignment horizontal="center" vertical="center" wrapText="1" shrinkToFit="1"/>
      <protection locked="0"/>
    </xf>
    <xf numFmtId="0" fontId="55" fillId="0" borderId="46" xfId="0" applyFont="1" applyFill="1" applyBorder="1" applyAlignment="1" applyProtection="1">
      <alignment horizontal="center" vertical="center" shrinkToFit="1"/>
      <protection locked="0"/>
    </xf>
    <xf numFmtId="0" fontId="57" fillId="0" borderId="46" xfId="0" applyFont="1" applyFill="1" applyBorder="1" applyAlignment="1" applyProtection="1">
      <alignment horizontal="center" vertical="center" shrinkToFit="1"/>
      <protection locked="0"/>
    </xf>
    <xf numFmtId="49" fontId="55" fillId="0" borderId="49" xfId="0" applyNumberFormat="1" applyFont="1" applyFill="1" applyBorder="1" applyAlignment="1" applyProtection="1">
      <alignment horizontal="center" vertical="center" shrinkToFit="1"/>
      <protection locked="0"/>
    </xf>
    <xf numFmtId="0" fontId="56" fillId="0" borderId="46" xfId="0" applyFont="1" applyFill="1" applyBorder="1" applyAlignment="1" applyProtection="1">
      <alignment horizontal="center" vertical="center" shrinkToFit="1"/>
      <protection locked="0"/>
    </xf>
    <xf numFmtId="0" fontId="55" fillId="0" borderId="46" xfId="0" applyFont="1" applyFill="1" applyBorder="1" applyAlignment="1" applyProtection="1">
      <alignment horizontal="center" vertical="center"/>
      <protection hidden="1"/>
    </xf>
    <xf numFmtId="0" fontId="55" fillId="0" borderId="49" xfId="0" applyFont="1" applyBorder="1" applyAlignment="1" applyProtection="1">
      <alignment horizontal="center" vertical="center" shrinkToFit="1"/>
      <protection locked="0"/>
    </xf>
    <xf numFmtId="182" fontId="55" fillId="31" borderId="49" xfId="0" applyNumberFormat="1" applyFont="1" applyFill="1" applyBorder="1" applyAlignment="1" applyProtection="1">
      <alignment horizontal="center" vertical="center" shrinkToFit="1"/>
      <protection hidden="1"/>
    </xf>
    <xf numFmtId="177" fontId="57" fillId="28" borderId="50" xfId="0" applyNumberFormat="1" applyFont="1" applyFill="1" applyBorder="1" applyAlignment="1" applyProtection="1">
      <alignment horizontal="center" vertical="center" shrinkToFit="1"/>
      <protection hidden="1"/>
    </xf>
    <xf numFmtId="0" fontId="6" fillId="24" borderId="53" xfId="0" applyFont="1" applyFill="1" applyBorder="1" applyAlignment="1" applyProtection="1">
      <alignment horizontal="center" vertical="center" shrinkToFit="1"/>
      <protection locked="0"/>
    </xf>
    <xf numFmtId="0" fontId="6" fillId="24" borderId="54" xfId="0" applyFont="1" applyFill="1" applyBorder="1" applyAlignment="1" applyProtection="1">
      <alignment horizontal="center" vertical="center" shrinkToFit="1"/>
      <protection locked="0"/>
    </xf>
    <xf numFmtId="0" fontId="6" fillId="24" borderId="55" xfId="0" applyFont="1" applyFill="1" applyBorder="1" applyAlignment="1" applyProtection="1">
      <alignment horizontal="center" vertical="center" wrapText="1" shrinkToFit="1"/>
      <protection locked="0"/>
    </xf>
    <xf numFmtId="0" fontId="6" fillId="24" borderId="55" xfId="0" applyFont="1" applyFill="1" applyBorder="1" applyAlignment="1" applyProtection="1">
      <alignment horizontal="center" vertical="center" shrinkToFit="1"/>
      <protection locked="0"/>
    </xf>
    <xf numFmtId="0" fontId="16" fillId="24" borderId="55" xfId="0" applyFont="1" applyFill="1" applyBorder="1" applyAlignment="1" applyProtection="1">
      <alignment horizontal="center" vertical="center" wrapText="1" shrinkToFit="1"/>
      <protection locked="0"/>
    </xf>
    <xf numFmtId="0" fontId="51" fillId="24" borderId="55" xfId="0" applyFont="1" applyFill="1" applyBorder="1" applyAlignment="1" applyProtection="1">
      <alignment horizontal="center" vertical="center" wrapText="1" shrinkToFit="1"/>
      <protection locked="0"/>
    </xf>
    <xf numFmtId="0" fontId="6" fillId="24" borderId="56" xfId="0" applyFont="1" applyFill="1" applyBorder="1" applyAlignment="1" applyProtection="1">
      <alignment horizontal="center" vertical="center" wrapText="1" shrinkToFit="1"/>
      <protection locked="0"/>
    </xf>
    <xf numFmtId="0" fontId="6" fillId="24" borderId="56" xfId="0" applyFont="1" applyFill="1" applyBorder="1" applyAlignment="1" applyProtection="1">
      <alignment horizontal="center" vertical="center" shrinkToFit="1"/>
      <protection locked="0"/>
    </xf>
    <xf numFmtId="0" fontId="6" fillId="24" borderId="54" xfId="0" applyFont="1" applyFill="1" applyBorder="1" applyAlignment="1" applyProtection="1">
      <alignment horizontal="center" vertical="center" wrapText="1" shrinkToFit="1"/>
      <protection locked="0"/>
    </xf>
    <xf numFmtId="0" fontId="6" fillId="24" borderId="57" xfId="0" applyFont="1" applyFill="1" applyBorder="1" applyAlignment="1" applyProtection="1">
      <alignment horizontal="center" vertical="center" wrapText="1" shrinkToFit="1"/>
      <protection locked="0"/>
    </xf>
    <xf numFmtId="0" fontId="6" fillId="29" borderId="58" xfId="0" applyFont="1" applyFill="1" applyBorder="1" applyAlignment="1" applyProtection="1">
      <alignment horizontal="center" vertical="center" wrapText="1" shrinkToFit="1"/>
      <protection locked="0"/>
    </xf>
    <xf numFmtId="178" fontId="23" fillId="0" borderId="0" xfId="0" applyNumberFormat="1" applyFont="1" applyFill="1" applyBorder="1" applyAlignment="1" applyProtection="1">
      <alignment horizontal="center" vertical="center" wrapText="1" shrinkToFit="1"/>
      <protection locked="0"/>
    </xf>
    <xf numFmtId="178" fontId="68" fillId="0" borderId="15" xfId="0" applyNumberFormat="1" applyFont="1" applyFill="1" applyBorder="1" applyAlignment="1" applyProtection="1">
      <alignment horizontal="center" vertical="center" shrinkToFit="1"/>
      <protection locked="0" hidden="1"/>
    </xf>
    <xf numFmtId="0" fontId="68" fillId="0" borderId="15" xfId="0" applyFont="1" applyFill="1" applyBorder="1" applyAlignment="1" applyProtection="1">
      <alignment horizontal="center" vertical="center" shrinkToFit="1"/>
      <protection hidden="1"/>
    </xf>
    <xf numFmtId="0" fontId="68" fillId="0" borderId="15" xfId="0" applyFont="1" applyFill="1" applyBorder="1" applyAlignment="1" applyProtection="1">
      <alignment horizontal="center" vertical="center" wrapText="1" shrinkToFit="1"/>
      <protection locked="0"/>
    </xf>
    <xf numFmtId="0" fontId="68" fillId="0" borderId="15" xfId="0" applyFont="1" applyFill="1" applyBorder="1" applyAlignment="1" applyProtection="1">
      <alignment horizontal="center" vertical="center" shrinkToFit="1"/>
      <protection locked="0"/>
    </xf>
    <xf numFmtId="0" fontId="68" fillId="0" borderId="45" xfId="0" applyFont="1" applyFill="1" applyBorder="1" applyAlignment="1" applyProtection="1">
      <alignment horizontal="center" vertical="center" shrinkToFit="1"/>
      <protection locked="0"/>
    </xf>
    <xf numFmtId="49" fontId="68" fillId="0" borderId="24" xfId="0" applyNumberFormat="1" applyFont="1" applyFill="1" applyBorder="1" applyAlignment="1" applyProtection="1">
      <alignment horizontal="center" vertical="center" shrinkToFit="1"/>
      <protection locked="0"/>
    </xf>
    <xf numFmtId="0" fontId="68" fillId="0" borderId="15" xfId="0" applyFont="1" applyFill="1" applyBorder="1" applyAlignment="1" applyProtection="1">
      <alignment horizontal="center" vertical="center"/>
      <protection hidden="1"/>
    </xf>
    <xf numFmtId="0" fontId="68" fillId="0" borderId="15" xfId="52" applyFont="1" applyBorder="1" applyAlignment="1" applyProtection="1">
      <alignment horizontal="center" vertical="center" shrinkToFit="1"/>
      <protection locked="0"/>
    </xf>
    <xf numFmtId="0" fontId="68" fillId="0" borderId="51" xfId="0" applyFont="1" applyBorder="1" applyAlignment="1" applyProtection="1">
      <alignment horizontal="center" vertical="center" shrinkToFit="1"/>
      <protection locked="0"/>
    </xf>
    <xf numFmtId="0" fontId="68" fillId="0" borderId="45" xfId="0" applyFont="1" applyBorder="1" applyAlignment="1" applyProtection="1">
      <alignment horizontal="center" vertical="center" shrinkToFit="1"/>
      <protection locked="0"/>
    </xf>
    <xf numFmtId="14" fontId="68" fillId="0" borderId="24" xfId="0" applyNumberFormat="1" applyFont="1" applyBorder="1" applyAlignment="1" applyProtection="1">
      <alignment horizontal="center" vertical="center" shrinkToFit="1"/>
      <protection locked="0"/>
    </xf>
    <xf numFmtId="0" fontId="68" fillId="0" borderId="15" xfId="0" applyFont="1" applyBorder="1" applyAlignment="1" applyProtection="1">
      <alignment horizontal="center" vertical="center" shrinkToFit="1"/>
      <protection locked="0"/>
    </xf>
    <xf numFmtId="182" fontId="68" fillId="31" borderId="24" xfId="0" applyNumberFormat="1" applyFont="1" applyFill="1" applyBorder="1" applyAlignment="1" applyProtection="1">
      <alignment horizontal="center" vertical="center" shrinkToFit="1"/>
      <protection hidden="1"/>
    </xf>
    <xf numFmtId="177" fontId="68" fillId="28" borderId="52" xfId="0" applyNumberFormat="1" applyFont="1" applyFill="1" applyBorder="1" applyAlignment="1" applyProtection="1">
      <alignment horizontal="center" vertical="center" shrinkToFit="1"/>
      <protection hidden="1"/>
    </xf>
    <xf numFmtId="178" fontId="68" fillId="0" borderId="13" xfId="0" applyNumberFormat="1" applyFont="1" applyFill="1" applyBorder="1" applyAlignment="1" applyProtection="1">
      <alignment horizontal="center" vertical="center" shrinkToFit="1"/>
      <protection locked="0" hidden="1"/>
    </xf>
    <xf numFmtId="0" fontId="68" fillId="0" borderId="13" xfId="0" applyFont="1" applyFill="1" applyBorder="1" applyAlignment="1" applyProtection="1">
      <alignment horizontal="center" vertical="center" shrinkToFit="1"/>
      <protection hidden="1"/>
    </xf>
    <xf numFmtId="0" fontId="68" fillId="0" borderId="13" xfId="0" applyFont="1" applyFill="1" applyBorder="1" applyAlignment="1" applyProtection="1">
      <alignment horizontal="center" vertical="center" wrapText="1" shrinkToFit="1"/>
      <protection locked="0"/>
    </xf>
    <xf numFmtId="0" fontId="68" fillId="0" borderId="13" xfId="0" applyFont="1" applyFill="1" applyBorder="1" applyAlignment="1" applyProtection="1">
      <alignment horizontal="center" vertical="center" shrinkToFit="1"/>
      <protection locked="0"/>
    </xf>
    <xf numFmtId="0" fontId="68" fillId="0" borderId="20" xfId="0" applyFont="1" applyFill="1" applyBorder="1" applyAlignment="1" applyProtection="1">
      <alignment horizontal="center" vertical="center" shrinkToFit="1"/>
      <protection locked="0"/>
    </xf>
    <xf numFmtId="49" fontId="68" fillId="0" borderId="21" xfId="0" applyNumberFormat="1" applyFont="1" applyFill="1" applyBorder="1" applyAlignment="1" applyProtection="1">
      <alignment horizontal="center" vertical="center" shrinkToFit="1"/>
      <protection locked="0"/>
    </xf>
    <xf numFmtId="0" fontId="68" fillId="0" borderId="13" xfId="0" applyFont="1" applyFill="1" applyBorder="1" applyAlignment="1" applyProtection="1">
      <alignment horizontal="center" vertical="center"/>
      <protection hidden="1"/>
    </xf>
    <xf numFmtId="0" fontId="68" fillId="0" borderId="14" xfId="0" applyFont="1" applyBorder="1" applyAlignment="1" applyProtection="1">
      <alignment horizontal="center" vertical="center" shrinkToFit="1"/>
      <protection locked="0"/>
    </xf>
    <xf numFmtId="0" fontId="68" fillId="0" borderId="20" xfId="0" applyFont="1" applyBorder="1" applyAlignment="1" applyProtection="1">
      <alignment horizontal="center" vertical="center" shrinkToFit="1"/>
      <protection locked="0"/>
    </xf>
    <xf numFmtId="14" fontId="68" fillId="0" borderId="21" xfId="0" applyNumberFormat="1" applyFont="1" applyBorder="1" applyAlignment="1" applyProtection="1">
      <alignment horizontal="center" vertical="center" shrinkToFit="1"/>
      <protection locked="0"/>
    </xf>
    <xf numFmtId="0" fontId="68" fillId="0" borderId="13" xfId="0" applyFont="1" applyBorder="1" applyAlignment="1" applyProtection="1">
      <alignment horizontal="center" vertical="center" shrinkToFit="1"/>
      <protection locked="0"/>
    </xf>
    <xf numFmtId="182" fontId="68" fillId="31" borderId="21" xfId="0" applyNumberFormat="1" applyFont="1" applyFill="1" applyBorder="1" applyAlignment="1" applyProtection="1">
      <alignment horizontal="center" vertical="center" shrinkToFit="1"/>
      <protection hidden="1"/>
    </xf>
    <xf numFmtId="177" fontId="68" fillId="28" borderId="31" xfId="0" applyNumberFormat="1" applyFont="1" applyFill="1" applyBorder="1" applyAlignment="1" applyProtection="1">
      <alignment horizontal="center" vertical="center" shrinkToFit="1"/>
      <protection hidden="1"/>
    </xf>
    <xf numFmtId="0" fontId="68" fillId="0" borderId="14" xfId="0" applyFont="1" applyFill="1" applyBorder="1" applyAlignment="1" applyProtection="1">
      <alignment horizontal="center" vertical="center" shrinkToFit="1"/>
      <protection locked="0"/>
    </xf>
    <xf numFmtId="178" fontId="5" fillId="0" borderId="59" xfId="0" applyNumberFormat="1" applyFont="1" applyBorder="1" applyAlignment="1" applyProtection="1">
      <alignment horizontal="center" vertical="center" shrinkToFit="1"/>
    </xf>
    <xf numFmtId="0" fontId="5" fillId="0" borderId="0" xfId="0" applyFont="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shrinkToFit="1"/>
      <protection locked="0"/>
    </xf>
    <xf numFmtId="178" fontId="20" fillId="30" borderId="2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shrinkToFit="1"/>
      <protection locked="0"/>
    </xf>
    <xf numFmtId="0" fontId="68" fillId="0" borderId="46" xfId="0" applyFont="1" applyFill="1" applyBorder="1" applyAlignment="1" applyProtection="1">
      <alignment horizontal="center" vertical="center" shrinkToFit="1"/>
      <protection locked="0"/>
    </xf>
    <xf numFmtId="0" fontId="70" fillId="0" borderId="16" xfId="0" applyFont="1" applyFill="1" applyBorder="1" applyAlignment="1" applyProtection="1">
      <alignment horizontal="center" vertical="center" shrinkToFit="1"/>
      <protection locked="0"/>
    </xf>
    <xf numFmtId="0" fontId="59" fillId="0" borderId="68" xfId="0" applyFont="1" applyBorder="1" applyAlignment="1">
      <alignment horizontal="center" vertical="center" wrapText="1"/>
    </xf>
    <xf numFmtId="0" fontId="59" fillId="0" borderId="69" xfId="0" applyFont="1" applyBorder="1" applyAlignment="1">
      <alignment horizontal="center" vertical="center" wrapText="1"/>
    </xf>
    <xf numFmtId="0" fontId="59" fillId="0" borderId="70"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42"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73" xfId="0" applyFont="1" applyBorder="1" applyAlignment="1">
      <alignment horizontal="center" vertical="center" wrapText="1"/>
    </xf>
    <xf numFmtId="0" fontId="59" fillId="0" borderId="74"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77" xfId="0" applyFont="1" applyBorder="1" applyAlignment="1">
      <alignment horizontal="center" vertical="center" wrapText="1"/>
    </xf>
    <xf numFmtId="0" fontId="59" fillId="0" borderId="78" xfId="0" applyFont="1" applyBorder="1" applyAlignment="1">
      <alignment horizontal="center" vertical="center" wrapText="1"/>
    </xf>
    <xf numFmtId="0" fontId="59" fillId="0" borderId="80"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82" xfId="0" applyFont="1" applyBorder="1" applyAlignment="1">
      <alignment horizontal="center" vertical="center" wrapText="1"/>
    </xf>
    <xf numFmtId="0" fontId="71" fillId="29" borderId="64" xfId="0" applyFont="1" applyFill="1" applyBorder="1" applyAlignment="1">
      <alignment horizontal="center" vertical="center" wrapText="1"/>
    </xf>
    <xf numFmtId="0" fontId="71" fillId="29" borderId="65" xfId="0" applyFont="1" applyFill="1" applyBorder="1" applyAlignment="1">
      <alignment horizontal="center" vertical="center" wrapText="1"/>
    </xf>
    <xf numFmtId="0" fontId="71" fillId="29" borderId="66" xfId="0" applyFont="1" applyFill="1" applyBorder="1" applyAlignment="1">
      <alignment horizontal="center" vertical="center" wrapText="1"/>
    </xf>
    <xf numFmtId="0" fontId="57" fillId="0" borderId="14" xfId="0" applyFont="1" applyFill="1" applyBorder="1" applyAlignment="1" applyProtection="1">
      <alignment horizontal="center" vertical="center" shrinkToFit="1"/>
      <protection locked="0"/>
    </xf>
    <xf numFmtId="0" fontId="57" fillId="0" borderId="48" xfId="0" applyFont="1" applyFill="1" applyBorder="1" applyAlignment="1" applyProtection="1">
      <alignment horizontal="center" vertical="center" shrinkToFit="1"/>
      <protection locked="0"/>
    </xf>
    <xf numFmtId="181" fontId="15" fillId="0" borderId="12" xfId="0" applyNumberFormat="1" applyFont="1" applyFill="1" applyBorder="1" applyAlignment="1" applyProtection="1">
      <alignment horizontal="center" vertical="center" shrinkToFit="1"/>
      <protection hidden="1"/>
    </xf>
    <xf numFmtId="178" fontId="20" fillId="0" borderId="0" xfId="0" applyNumberFormat="1" applyFont="1" applyFill="1" applyBorder="1" applyAlignment="1" applyProtection="1">
      <alignment horizontal="center" vertical="center" shrinkToFit="1"/>
      <protection locked="0"/>
    </xf>
    <xf numFmtId="0" fontId="68" fillId="0" borderId="24" xfId="0" applyFont="1" applyBorder="1" applyAlignment="1" applyProtection="1">
      <alignment horizontal="center" vertical="center" shrinkToFit="1"/>
      <protection locked="0"/>
    </xf>
    <xf numFmtId="0" fontId="68" fillId="0" borderId="21" xfId="0" applyFont="1" applyBorder="1" applyAlignment="1" applyProtection="1">
      <alignment horizontal="center" vertical="center" shrinkToFit="1"/>
      <protection locked="0"/>
    </xf>
    <xf numFmtId="0" fontId="58" fillId="0" borderId="21" xfId="0" applyFont="1" applyBorder="1" applyAlignment="1" applyProtection="1">
      <alignment horizontal="center" vertical="center" shrinkToFit="1"/>
      <protection locked="0"/>
    </xf>
    <xf numFmtId="0" fontId="55" fillId="0" borderId="13" xfId="0" applyFont="1" applyBorder="1" applyAlignment="1" applyProtection="1">
      <alignment horizontal="center" vertical="center" shrinkToFit="1"/>
      <protection locked="0"/>
    </xf>
    <xf numFmtId="0" fontId="55" fillId="0" borderId="46" xfId="0" applyFont="1" applyBorder="1" applyAlignment="1" applyProtection="1">
      <alignment horizontal="center" vertical="center" shrinkToFit="1"/>
      <protection locked="0"/>
    </xf>
    <xf numFmtId="41" fontId="68" fillId="25" borderId="51" xfId="35" applyFont="1" applyFill="1" applyBorder="1" applyAlignment="1" applyProtection="1">
      <alignment horizontal="center" vertical="center" shrinkToFit="1"/>
      <protection hidden="1"/>
    </xf>
    <xf numFmtId="41" fontId="58" fillId="25" borderId="14" xfId="35" applyFont="1" applyFill="1" applyBorder="1" applyAlignment="1" applyProtection="1">
      <alignment horizontal="center" vertical="center" shrinkToFit="1"/>
      <protection hidden="1"/>
    </xf>
    <xf numFmtId="41" fontId="58" fillId="25" borderId="48" xfId="35" applyFont="1" applyFill="1" applyBorder="1" applyAlignment="1" applyProtection="1">
      <alignment horizontal="center" vertical="center" shrinkToFit="1"/>
      <protection hidden="1"/>
    </xf>
    <xf numFmtId="181" fontId="16" fillId="26" borderId="38" xfId="0" applyNumberFormat="1" applyFont="1" applyFill="1" applyBorder="1" applyAlignment="1" applyProtection="1">
      <alignment horizontal="center" vertical="center" shrinkToFit="1"/>
      <protection hidden="1"/>
    </xf>
    <xf numFmtId="182" fontId="68" fillId="27" borderId="15" xfId="0" applyNumberFormat="1" applyFont="1" applyFill="1" applyBorder="1" applyAlignment="1" applyProtection="1">
      <alignment horizontal="center" vertical="center" shrinkToFit="1"/>
      <protection locked="0" hidden="1"/>
    </xf>
    <xf numFmtId="182" fontId="68" fillId="27" borderId="13" xfId="0" applyNumberFormat="1" applyFont="1" applyFill="1" applyBorder="1" applyAlignment="1" applyProtection="1">
      <alignment horizontal="center" vertical="center" shrinkToFit="1"/>
      <protection locked="0" hidden="1"/>
    </xf>
    <xf numFmtId="182" fontId="58" fillId="27" borderId="13" xfId="0" applyNumberFormat="1" applyFont="1" applyFill="1" applyBorder="1" applyAlignment="1" applyProtection="1">
      <alignment horizontal="center" vertical="center" shrinkToFit="1"/>
      <protection locked="0" hidden="1"/>
    </xf>
    <xf numFmtId="182" fontId="55" fillId="27" borderId="13" xfId="0" applyNumberFormat="1" applyFont="1" applyFill="1" applyBorder="1" applyAlignment="1" applyProtection="1">
      <alignment horizontal="center" vertical="center" shrinkToFit="1"/>
      <protection locked="0" hidden="1"/>
    </xf>
    <xf numFmtId="182" fontId="55" fillId="27" borderId="46" xfId="0" applyNumberFormat="1" applyFont="1" applyFill="1" applyBorder="1" applyAlignment="1" applyProtection="1">
      <alignment horizontal="center" vertical="center" shrinkToFit="1"/>
      <protection locked="0" hidden="1"/>
    </xf>
    <xf numFmtId="181" fontId="16" fillId="30" borderId="16" xfId="0" applyNumberFormat="1" applyFont="1" applyFill="1" applyBorder="1" applyAlignment="1" applyProtection="1">
      <alignment horizontal="center" vertical="center" shrinkToFit="1"/>
      <protection hidden="1"/>
    </xf>
    <xf numFmtId="0" fontId="68" fillId="0" borderId="20" xfId="0" applyFont="1" applyFill="1" applyBorder="1" applyAlignment="1" applyProtection="1">
      <alignment horizontal="center" vertical="center" wrapText="1" shrinkToFit="1"/>
      <protection locked="0"/>
    </xf>
    <xf numFmtId="0" fontId="58" fillId="0" borderId="20" xfId="0" applyFont="1" applyFill="1" applyBorder="1" applyAlignment="1" applyProtection="1">
      <alignment horizontal="center" vertical="center" shrinkToFit="1"/>
      <protection locked="0"/>
    </xf>
    <xf numFmtId="0" fontId="55" fillId="0" borderId="20" xfId="0" applyFont="1" applyFill="1" applyBorder="1" applyAlignment="1" applyProtection="1">
      <alignment horizontal="center" vertical="center" shrinkToFit="1"/>
      <protection locked="0"/>
    </xf>
    <xf numFmtId="0" fontId="55" fillId="0" borderId="47" xfId="0" applyFont="1" applyFill="1" applyBorder="1" applyAlignment="1" applyProtection="1">
      <alignment horizontal="center" vertical="center" shrinkToFit="1"/>
      <protection locked="0"/>
    </xf>
    <xf numFmtId="0" fontId="68" fillId="0" borderId="15" xfId="52" applyFont="1" applyFill="1" applyBorder="1" applyAlignment="1" applyProtection="1">
      <alignment horizontal="center" vertical="center" shrinkToFit="1"/>
      <protection locked="0"/>
    </xf>
    <xf numFmtId="0" fontId="68" fillId="0" borderId="46" xfId="52" applyFont="1" applyFill="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178" fontId="12" fillId="29" borderId="84" xfId="0" applyNumberFormat="1" applyFont="1" applyFill="1" applyBorder="1" applyAlignment="1" applyProtection="1">
      <alignment horizontal="center" vertical="center" shrinkToFit="1"/>
    </xf>
    <xf numFmtId="0" fontId="12" fillId="24" borderId="85" xfId="0" applyFont="1" applyFill="1" applyBorder="1" applyAlignment="1" applyProtection="1">
      <alignment horizontal="center" vertical="center" shrinkToFit="1"/>
    </xf>
    <xf numFmtId="0" fontId="12" fillId="24" borderId="55" xfId="0" applyFont="1" applyFill="1" applyBorder="1" applyAlignment="1" applyProtection="1">
      <alignment horizontal="center" vertical="center" wrapText="1" shrinkToFit="1"/>
    </xf>
    <xf numFmtId="0" fontId="5" fillId="0" borderId="1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86" xfId="0" applyFont="1" applyBorder="1" applyAlignment="1" applyProtection="1">
      <alignment horizontal="center" vertical="center" shrinkToFit="1"/>
      <protection locked="0"/>
    </xf>
    <xf numFmtId="0" fontId="12" fillId="24" borderId="57" xfId="0" applyFont="1" applyFill="1" applyBorder="1" applyAlignment="1" applyProtection="1">
      <alignment horizontal="center" vertical="center" shrinkToFit="1"/>
    </xf>
    <xf numFmtId="0" fontId="5" fillId="0" borderId="45"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12" fillId="24" borderId="55" xfId="0" applyFont="1" applyFill="1" applyBorder="1" applyAlignment="1" applyProtection="1">
      <alignment horizontal="center" vertical="center" shrinkToFit="1"/>
    </xf>
    <xf numFmtId="0" fontId="5" fillId="0" borderId="87" xfId="0" applyFont="1" applyBorder="1" applyAlignment="1" applyProtection="1">
      <alignment horizontal="center" vertical="center" shrinkToFit="1"/>
      <protection locked="0"/>
    </xf>
    <xf numFmtId="0" fontId="12" fillId="24" borderId="58" xfId="0" applyFont="1" applyFill="1" applyBorder="1" applyAlignment="1" applyProtection="1">
      <alignment horizontal="center" vertical="center" shrinkToFit="1"/>
    </xf>
    <xf numFmtId="0" fontId="5" fillId="0" borderId="37" xfId="0" applyFont="1" applyBorder="1" applyAlignment="1" applyProtection="1">
      <alignment horizontal="center" vertical="center" shrinkToFit="1"/>
      <protection locked="0"/>
    </xf>
    <xf numFmtId="0" fontId="5" fillId="0" borderId="88" xfId="0" applyFont="1" applyBorder="1" applyAlignment="1" applyProtection="1">
      <alignment horizontal="center" vertical="center" shrinkToFit="1"/>
      <protection locked="0"/>
    </xf>
    <xf numFmtId="0" fontId="5" fillId="0" borderId="89" xfId="0" applyFont="1" applyBorder="1" applyAlignment="1" applyProtection="1">
      <alignment horizontal="center" vertical="center" shrinkToFit="1"/>
      <protection locked="0"/>
    </xf>
    <xf numFmtId="0" fontId="73" fillId="67" borderId="99" xfId="53" applyFont="1" applyFill="1" applyBorder="1" applyAlignment="1">
      <alignment horizontal="center" vertical="center"/>
    </xf>
    <xf numFmtId="0" fontId="73" fillId="67" borderId="100" xfId="53" applyFont="1" applyFill="1" applyBorder="1" applyAlignment="1">
      <alignment horizontal="center" vertical="center"/>
    </xf>
    <xf numFmtId="0" fontId="73" fillId="67" borderId="100" xfId="53" applyFont="1" applyFill="1" applyBorder="1" applyAlignment="1">
      <alignment horizontal="center" vertical="center" wrapText="1"/>
    </xf>
    <xf numFmtId="0" fontId="1" fillId="0" borderId="0" xfId="54" applyAlignment="1">
      <alignment vertical="center"/>
    </xf>
    <xf numFmtId="0" fontId="75" fillId="0" borderId="0" xfId="54" applyFont="1" applyAlignment="1">
      <alignment horizontal="center"/>
    </xf>
    <xf numFmtId="0" fontId="1" fillId="0" borderId="0" xfId="54" applyAlignment="1">
      <alignment horizontal="center"/>
    </xf>
    <xf numFmtId="0" fontId="1" fillId="0" borderId="0" xfId="54"/>
    <xf numFmtId="0" fontId="76" fillId="0" borderId="101" xfId="53" applyFont="1" applyBorder="1" applyAlignment="1">
      <alignment horizontal="center" vertical="center"/>
    </xf>
    <xf numFmtId="0" fontId="76" fillId="0" borderId="102" xfId="54" applyFont="1" applyBorder="1" applyAlignment="1">
      <alignment horizontal="center" vertical="center"/>
    </xf>
    <xf numFmtId="0" fontId="77" fillId="0" borderId="102" xfId="54" applyFont="1" applyFill="1" applyBorder="1" applyAlignment="1">
      <alignment horizontal="left" vertical="center"/>
    </xf>
    <xf numFmtId="0" fontId="1" fillId="0" borderId="33" xfId="54" applyBorder="1" applyAlignment="1">
      <alignment horizontal="center" vertical="center" shrinkToFit="1"/>
    </xf>
    <xf numFmtId="0" fontId="75" fillId="0" borderId="33" xfId="54" applyFont="1" applyBorder="1" applyAlignment="1">
      <alignment horizontal="left" vertical="center" shrinkToFit="1"/>
    </xf>
    <xf numFmtId="0" fontId="1" fillId="67" borderId="0" xfId="54" applyFill="1" applyAlignment="1">
      <alignment horizontal="center"/>
    </xf>
    <xf numFmtId="0" fontId="76" fillId="0" borderId="33" xfId="54" applyFont="1" applyBorder="1" applyAlignment="1">
      <alignment horizontal="center" vertical="center"/>
    </xf>
    <xf numFmtId="0" fontId="77" fillId="0" borderId="33" xfId="54" applyFont="1" applyFill="1" applyBorder="1" applyAlignment="1">
      <alignment horizontal="left" vertical="center"/>
    </xf>
    <xf numFmtId="0" fontId="73" fillId="0" borderId="33" xfId="54" applyFont="1" applyFill="1" applyBorder="1" applyAlignment="1">
      <alignment horizontal="left" vertical="center"/>
    </xf>
    <xf numFmtId="0" fontId="78" fillId="0" borderId="33" xfId="54" applyFont="1" applyFill="1" applyBorder="1" applyAlignment="1">
      <alignment horizontal="left" vertical="center"/>
    </xf>
    <xf numFmtId="0" fontId="76" fillId="0" borderId="103" xfId="54" applyFont="1" applyBorder="1" applyAlignment="1">
      <alignment horizontal="center" vertical="center"/>
    </xf>
    <xf numFmtId="0" fontId="77" fillId="0" borderId="103" xfId="54" applyFont="1" applyFill="1" applyBorder="1" applyAlignment="1">
      <alignment horizontal="left" vertical="center"/>
    </xf>
    <xf numFmtId="178" fontId="55" fillId="0" borderId="104" xfId="0" applyNumberFormat="1" applyFont="1" applyBorder="1" applyAlignment="1" applyProtection="1">
      <alignment horizontal="center" vertical="center" shrinkToFit="1"/>
      <protection locked="0"/>
    </xf>
    <xf numFmtId="178" fontId="55" fillId="0" borderId="47" xfId="0" applyNumberFormat="1" applyFont="1" applyBorder="1" applyAlignment="1" applyProtection="1">
      <alignment horizontal="center" vertical="center" shrinkToFit="1"/>
      <protection locked="0"/>
    </xf>
    <xf numFmtId="0" fontId="68" fillId="0" borderId="46" xfId="0" applyFont="1" applyBorder="1" applyAlignment="1" applyProtection="1">
      <alignment horizontal="center" vertical="center" shrinkToFit="1"/>
      <protection locked="0"/>
    </xf>
    <xf numFmtId="0" fontId="105" fillId="0" borderId="0" xfId="0" applyFont="1" applyFill="1" applyBorder="1" applyAlignment="1" applyProtection="1">
      <alignment horizontal="center" vertical="center" shrinkToFit="1"/>
      <protection locked="0"/>
    </xf>
    <xf numFmtId="0" fontId="55" fillId="0" borderId="15" xfId="52" applyFont="1" applyBorder="1" applyAlignment="1" applyProtection="1">
      <alignment horizontal="center" vertical="center" shrinkToFit="1"/>
      <protection locked="0"/>
    </xf>
    <xf numFmtId="0" fontId="55" fillId="0" borderId="46" xfId="52" applyFont="1" applyBorder="1" applyAlignment="1" applyProtection="1">
      <alignment horizontal="center" vertical="center" shrinkToFit="1"/>
      <protection locked="0"/>
    </xf>
    <xf numFmtId="0" fontId="107" fillId="0" borderId="0" xfId="0" applyFont="1" applyFill="1" applyBorder="1" applyAlignment="1" applyProtection="1">
      <alignment horizontal="center" vertical="center" shrinkToFit="1"/>
      <protection locked="0"/>
    </xf>
    <xf numFmtId="0" fontId="107" fillId="0" borderId="0" xfId="0" applyFont="1" applyAlignment="1" applyProtection="1">
      <alignment horizontal="center" vertical="center" shrinkToFit="1"/>
      <protection locked="0"/>
    </xf>
    <xf numFmtId="0" fontId="55" fillId="0" borderId="48" xfId="0" applyFont="1" applyBorder="1" applyAlignment="1" applyProtection="1">
      <alignment horizontal="center" vertical="center" shrinkToFit="1"/>
      <protection locked="0"/>
    </xf>
    <xf numFmtId="0" fontId="68" fillId="0" borderId="13" xfId="52" applyFont="1" applyFill="1" applyBorder="1" applyAlignment="1" applyProtection="1">
      <alignment horizontal="center" vertical="center" shrinkToFit="1"/>
      <protection locked="0"/>
    </xf>
    <xf numFmtId="0" fontId="58" fillId="0" borderId="13" xfId="52" applyFont="1" applyFill="1" applyBorder="1" applyAlignment="1" applyProtection="1">
      <alignment horizontal="center" vertical="center" shrinkToFit="1"/>
      <protection locked="0"/>
    </xf>
    <xf numFmtId="0" fontId="108" fillId="0" borderId="15" xfId="0" applyFont="1" applyFill="1" applyBorder="1" applyAlignment="1" applyProtection="1">
      <alignment horizontal="center" vertical="center" wrapText="1" shrinkToFit="1"/>
      <protection locked="0"/>
    </xf>
    <xf numFmtId="0" fontId="108" fillId="0" borderId="13" xfId="0" applyFont="1" applyFill="1" applyBorder="1" applyAlignment="1" applyProtection="1">
      <alignment horizontal="center" vertical="center" wrapText="1" shrinkToFit="1"/>
      <protection locked="0"/>
    </xf>
    <xf numFmtId="0" fontId="108" fillId="0" borderId="15" xfId="0" applyFont="1" applyFill="1" applyBorder="1" applyAlignment="1" applyProtection="1">
      <alignment horizontal="center" vertical="center" shrinkToFit="1"/>
      <protection locked="0"/>
    </xf>
    <xf numFmtId="0" fontId="108" fillId="0" borderId="13" xfId="0" applyFont="1" applyFill="1" applyBorder="1" applyAlignment="1" applyProtection="1">
      <alignment horizontal="center" vertical="center" shrinkToFit="1"/>
      <protection locked="0"/>
    </xf>
    <xf numFmtId="0" fontId="109" fillId="0" borderId="13" xfId="0" applyFont="1" applyFill="1" applyBorder="1" applyAlignment="1" applyProtection="1">
      <alignment horizontal="center" vertical="center" shrinkToFit="1"/>
      <protection locked="0"/>
    </xf>
    <xf numFmtId="0" fontId="109" fillId="0" borderId="46" xfId="0" applyFont="1" applyFill="1" applyBorder="1" applyAlignment="1" applyProtection="1">
      <alignment horizontal="center" vertical="center" shrinkToFit="1"/>
      <protection locked="0"/>
    </xf>
    <xf numFmtId="0" fontId="58" fillId="0" borderId="15" xfId="52" applyFont="1" applyFill="1" applyBorder="1" applyAlignment="1" applyProtection="1">
      <alignment horizontal="center" vertical="center" shrinkToFit="1"/>
      <protection locked="0"/>
    </xf>
    <xf numFmtId="0" fontId="55" fillId="0" borderId="15" xfId="0" applyFont="1" applyFill="1" applyBorder="1" applyAlignment="1" applyProtection="1">
      <alignment horizontal="center" vertical="center" shrinkToFit="1"/>
      <protection locked="0"/>
    </xf>
    <xf numFmtId="0" fontId="6" fillId="68" borderId="63" xfId="0" applyFont="1" applyFill="1" applyBorder="1" applyAlignment="1" applyProtection="1">
      <alignment horizontal="center" vertical="center" shrinkToFit="1"/>
      <protection locked="0"/>
    </xf>
    <xf numFmtId="0" fontId="108" fillId="0" borderId="46" xfId="0" applyFont="1" applyFill="1" applyBorder="1" applyAlignment="1" applyProtection="1">
      <alignment horizontal="center" vertical="center" shrinkToFit="1"/>
      <protection locked="0"/>
    </xf>
    <xf numFmtId="0" fontId="6" fillId="29" borderId="63" xfId="0" applyFont="1" applyFill="1" applyBorder="1" applyAlignment="1" applyProtection="1">
      <alignment horizontal="center" vertical="center" shrinkToFit="1"/>
      <protection locked="0"/>
    </xf>
    <xf numFmtId="0" fontId="111" fillId="0" borderId="0" xfId="0" applyFont="1" applyBorder="1" applyAlignment="1" applyProtection="1">
      <alignment horizontal="center" vertical="center" shrinkToFit="1"/>
      <protection locked="0"/>
    </xf>
    <xf numFmtId="178" fontId="112" fillId="0" borderId="0" xfId="0" applyNumberFormat="1" applyFont="1" applyFill="1" applyBorder="1" applyAlignment="1" applyProtection="1">
      <alignment horizontal="center" vertical="center" wrapText="1" shrinkToFit="1"/>
      <protection locked="0"/>
    </xf>
    <xf numFmtId="0" fontId="6" fillId="29" borderId="105" xfId="0" applyFont="1" applyFill="1" applyBorder="1" applyAlignment="1" applyProtection="1">
      <alignment vertical="center" shrinkToFit="1"/>
      <protection locked="0"/>
    </xf>
    <xf numFmtId="0" fontId="6" fillId="29" borderId="106" xfId="0" applyFont="1" applyFill="1" applyBorder="1" applyAlignment="1" applyProtection="1">
      <alignment vertical="center" shrinkToFit="1"/>
      <protection locked="0"/>
    </xf>
    <xf numFmtId="41" fontId="70" fillId="0" borderId="16" xfId="35" applyFont="1" applyFill="1" applyBorder="1" applyAlignment="1" applyProtection="1">
      <alignment horizontal="center" vertical="center" shrinkToFit="1"/>
      <protection locked="0"/>
    </xf>
    <xf numFmtId="41" fontId="116" fillId="35" borderId="107" xfId="35" applyFont="1" applyFill="1" applyBorder="1" applyAlignment="1" applyProtection="1">
      <alignment vertical="center" shrinkToFit="1"/>
    </xf>
    <xf numFmtId="2" fontId="117" fillId="35" borderId="113" xfId="35" applyNumberFormat="1" applyFont="1" applyFill="1" applyBorder="1" applyAlignment="1" applyProtection="1">
      <alignment vertical="center" shrinkToFit="1"/>
    </xf>
    <xf numFmtId="0" fontId="65" fillId="32" borderId="38" xfId="0" applyFont="1" applyFill="1" applyBorder="1" applyAlignment="1" applyProtection="1">
      <alignment horizontal="left" vertical="center" wrapText="1"/>
    </xf>
    <xf numFmtId="0" fontId="67" fillId="32" borderId="12" xfId="0" applyFont="1" applyFill="1" applyBorder="1" applyAlignment="1" applyProtection="1">
      <alignment horizontal="left" vertical="center"/>
    </xf>
    <xf numFmtId="0" fontId="67" fillId="32" borderId="29" xfId="0" applyFont="1" applyFill="1" applyBorder="1" applyAlignment="1" applyProtection="1">
      <alignment horizontal="left" vertical="center"/>
    </xf>
    <xf numFmtId="0" fontId="52" fillId="32" borderId="34" xfId="0" applyFont="1" applyFill="1" applyBorder="1" applyAlignment="1" applyProtection="1">
      <alignment horizontal="left" vertical="center"/>
    </xf>
    <xf numFmtId="0" fontId="52" fillId="32" borderId="35" xfId="0" applyFont="1" applyFill="1" applyBorder="1" applyAlignment="1" applyProtection="1">
      <alignment horizontal="left" vertical="center"/>
    </xf>
    <xf numFmtId="0" fontId="52" fillId="32" borderId="27" xfId="0" applyFont="1" applyFill="1" applyBorder="1" applyAlignment="1" applyProtection="1">
      <alignment horizontal="left" vertical="center"/>
    </xf>
    <xf numFmtId="0" fontId="54" fillId="32" borderId="36" xfId="0" applyFont="1" applyFill="1" applyBorder="1" applyAlignment="1" applyProtection="1">
      <alignment horizontal="left" vertical="center" wrapText="1" shrinkToFit="1"/>
      <protection locked="0"/>
    </xf>
    <xf numFmtId="0" fontId="54" fillId="32" borderId="0" xfId="0" applyFont="1" applyFill="1" applyBorder="1" applyAlignment="1" applyProtection="1">
      <alignment horizontal="left" vertical="center" wrapText="1" shrinkToFit="1"/>
      <protection locked="0"/>
    </xf>
    <xf numFmtId="0" fontId="54" fillId="32" borderId="37" xfId="0" applyFont="1" applyFill="1" applyBorder="1" applyAlignment="1" applyProtection="1">
      <alignment horizontal="left" vertical="center" wrapText="1" shrinkToFit="1"/>
      <protection locked="0"/>
    </xf>
    <xf numFmtId="0" fontId="21" fillId="32" borderId="36" xfId="0" applyFont="1" applyFill="1" applyBorder="1" applyAlignment="1" applyProtection="1">
      <alignment horizontal="left" vertical="center" wrapText="1" shrinkToFit="1"/>
    </xf>
    <xf numFmtId="0" fontId="21" fillId="32" borderId="0" xfId="0" applyFont="1" applyFill="1" applyBorder="1" applyAlignment="1" applyProtection="1">
      <alignment horizontal="left" vertical="center" wrapText="1" shrinkToFit="1"/>
    </xf>
    <xf numFmtId="0" fontId="21" fillId="32" borderId="37" xfId="0" applyFont="1" applyFill="1" applyBorder="1" applyAlignment="1" applyProtection="1">
      <alignment horizontal="left" vertical="center" wrapText="1" shrinkToFit="1"/>
    </xf>
    <xf numFmtId="0" fontId="21" fillId="32" borderId="0" xfId="0" applyFont="1" applyFill="1" applyBorder="1" applyAlignment="1" applyProtection="1">
      <alignment horizontal="left" vertical="center" shrinkToFit="1"/>
    </xf>
    <xf numFmtId="0" fontId="21" fillId="32" borderId="37" xfId="0" applyFont="1" applyFill="1" applyBorder="1" applyAlignment="1" applyProtection="1">
      <alignment horizontal="left" vertical="center" shrinkToFit="1"/>
    </xf>
    <xf numFmtId="0" fontId="12" fillId="32" borderId="36" xfId="0" applyFont="1" applyFill="1" applyBorder="1" applyAlignment="1" applyProtection="1">
      <alignment horizontal="left" vertical="center" shrinkToFit="1"/>
    </xf>
    <xf numFmtId="0" fontId="12" fillId="32" borderId="0" xfId="0" applyFont="1" applyFill="1" applyBorder="1" applyAlignment="1" applyProtection="1">
      <alignment horizontal="left" vertical="center" shrinkToFit="1"/>
    </xf>
    <xf numFmtId="0" fontId="12" fillId="32" borderId="37" xfId="0" applyFont="1" applyFill="1" applyBorder="1" applyAlignment="1" applyProtection="1">
      <alignment horizontal="left" vertical="center" shrinkToFit="1"/>
    </xf>
    <xf numFmtId="0" fontId="12" fillId="32" borderId="36" xfId="0" applyFont="1" applyFill="1" applyBorder="1" applyAlignment="1" applyProtection="1">
      <alignment horizontal="left" vertical="center" wrapText="1" shrinkToFit="1"/>
      <protection locked="0"/>
    </xf>
    <xf numFmtId="0" fontId="12" fillId="32" borderId="0" xfId="0" applyFont="1" applyFill="1" applyBorder="1" applyAlignment="1" applyProtection="1">
      <alignment horizontal="left" vertical="center" wrapText="1" shrinkToFit="1"/>
      <protection locked="0"/>
    </xf>
    <xf numFmtId="0" fontId="12" fillId="32" borderId="37" xfId="0" applyFont="1" applyFill="1" applyBorder="1" applyAlignment="1" applyProtection="1">
      <alignment horizontal="left" vertical="center" wrapText="1" shrinkToFit="1"/>
      <protection locked="0"/>
    </xf>
    <xf numFmtId="0" fontId="12" fillId="32" borderId="36" xfId="0" applyFont="1" applyFill="1" applyBorder="1" applyAlignment="1" applyProtection="1">
      <alignment horizontal="left" vertical="center" wrapText="1" shrinkToFit="1"/>
    </xf>
    <xf numFmtId="0" fontId="52" fillId="27" borderId="34" xfId="0" applyFont="1" applyFill="1" applyBorder="1" applyAlignment="1" applyProtection="1">
      <alignment horizontal="center" vertical="center"/>
    </xf>
    <xf numFmtId="0" fontId="52" fillId="27" borderId="35" xfId="0" applyFont="1" applyFill="1" applyBorder="1" applyAlignment="1" applyProtection="1">
      <alignment horizontal="center" vertical="center"/>
    </xf>
    <xf numFmtId="0" fontId="52" fillId="27" borderId="27" xfId="0" applyFont="1" applyFill="1" applyBorder="1" applyAlignment="1" applyProtection="1">
      <alignment horizontal="center" vertical="center"/>
    </xf>
    <xf numFmtId="0" fontId="53" fillId="32" borderId="36" xfId="0" applyFont="1" applyFill="1" applyBorder="1" applyAlignment="1" applyProtection="1">
      <alignment horizontal="left" vertical="center" wrapText="1" shrinkToFit="1"/>
    </xf>
    <xf numFmtId="0" fontId="53" fillId="32" borderId="0" xfId="0" applyFont="1" applyFill="1" applyBorder="1" applyAlignment="1" applyProtection="1">
      <alignment horizontal="left" vertical="center" wrapText="1" shrinkToFit="1"/>
    </xf>
    <xf numFmtId="0" fontId="53" fillId="32" borderId="37" xfId="0" applyFont="1" applyFill="1" applyBorder="1" applyAlignment="1" applyProtection="1">
      <alignment horizontal="left" vertical="center" wrapText="1" shrinkToFit="1"/>
    </xf>
    <xf numFmtId="0" fontId="32" fillId="32" borderId="36" xfId="0" applyFont="1" applyFill="1" applyBorder="1" applyAlignment="1" applyProtection="1">
      <alignment horizontal="left" vertical="center" wrapText="1" shrinkToFit="1"/>
      <protection locked="0"/>
    </xf>
    <xf numFmtId="0" fontId="32" fillId="32" borderId="0" xfId="0" applyFont="1" applyFill="1" applyBorder="1" applyAlignment="1" applyProtection="1">
      <alignment horizontal="left" vertical="center" shrinkToFit="1"/>
      <protection locked="0"/>
    </xf>
    <xf numFmtId="0" fontId="32" fillId="32" borderId="37" xfId="0" applyFont="1" applyFill="1" applyBorder="1" applyAlignment="1" applyProtection="1">
      <alignment horizontal="left" vertical="center" shrinkToFit="1"/>
      <protection locked="0"/>
    </xf>
    <xf numFmtId="0" fontId="21" fillId="32" borderId="36" xfId="0" applyFont="1" applyFill="1" applyBorder="1" applyAlignment="1" applyProtection="1">
      <alignment horizontal="left" vertical="center" wrapText="1" shrinkToFit="1"/>
      <protection locked="0"/>
    </xf>
    <xf numFmtId="0" fontId="21" fillId="32" borderId="0" xfId="0" applyFont="1" applyFill="1" applyBorder="1" applyAlignment="1" applyProtection="1">
      <alignment horizontal="left" vertical="center" shrinkToFit="1"/>
      <protection locked="0"/>
    </xf>
    <xf numFmtId="0" fontId="21" fillId="32" borderId="37" xfId="0" applyFont="1" applyFill="1" applyBorder="1" applyAlignment="1" applyProtection="1">
      <alignment horizontal="left" vertical="center" shrinkToFit="1"/>
      <protection locked="0"/>
    </xf>
    <xf numFmtId="0" fontId="21" fillId="32" borderId="36" xfId="0" applyFont="1" applyFill="1" applyBorder="1" applyAlignment="1" applyProtection="1">
      <alignment horizontal="left" vertical="top" wrapText="1" shrinkToFit="1"/>
    </xf>
    <xf numFmtId="0" fontId="21" fillId="32" borderId="0" xfId="0" applyFont="1" applyFill="1" applyBorder="1" applyAlignment="1" applyProtection="1">
      <alignment horizontal="left" vertical="top" wrapText="1" shrinkToFit="1"/>
    </xf>
    <xf numFmtId="0" fontId="21" fillId="32" borderId="37" xfId="0" applyFont="1" applyFill="1" applyBorder="1" applyAlignment="1" applyProtection="1">
      <alignment horizontal="left" vertical="top" wrapText="1" shrinkToFit="1"/>
    </xf>
    <xf numFmtId="0" fontId="19" fillId="33" borderId="32" xfId="0" applyFont="1" applyFill="1" applyBorder="1" applyAlignment="1" applyProtection="1">
      <alignment horizontal="center" vertical="center" shrinkToFit="1"/>
      <protection locked="0"/>
    </xf>
    <xf numFmtId="0" fontId="19" fillId="33" borderId="1" xfId="0" applyFont="1" applyFill="1" applyBorder="1" applyAlignment="1" applyProtection="1">
      <alignment horizontal="center" vertical="center" shrinkToFit="1"/>
      <protection locked="0"/>
    </xf>
    <xf numFmtId="0" fontId="19" fillId="33" borderId="39" xfId="0" applyFont="1" applyFill="1" applyBorder="1" applyAlignment="1" applyProtection="1">
      <alignment horizontal="center" vertical="center" shrinkToFit="1"/>
      <protection locked="0"/>
    </xf>
    <xf numFmtId="0" fontId="15" fillId="26" borderId="32" xfId="0" applyFont="1" applyFill="1" applyBorder="1" applyAlignment="1" applyProtection="1">
      <alignment horizontal="center" vertical="center" shrinkToFit="1"/>
      <protection locked="0"/>
    </xf>
    <xf numFmtId="0" fontId="15" fillId="26" borderId="39" xfId="0" applyFont="1" applyFill="1" applyBorder="1" applyAlignment="1" applyProtection="1">
      <alignment horizontal="center" vertical="center" shrinkToFit="1"/>
      <protection locked="0"/>
    </xf>
    <xf numFmtId="0" fontId="70" fillId="69" borderId="38" xfId="0" applyFont="1" applyFill="1" applyBorder="1" applyAlignment="1" applyProtection="1">
      <alignment horizontal="center" vertical="center" shrinkToFit="1"/>
      <protection locked="0"/>
    </xf>
    <xf numFmtId="0" fontId="70" fillId="69" borderId="18" xfId="0" applyFont="1" applyFill="1" applyBorder="1" applyAlignment="1" applyProtection="1">
      <alignment horizontal="center" vertical="center" shrinkToFit="1"/>
      <protection locked="0"/>
    </xf>
    <xf numFmtId="0" fontId="7" fillId="35" borderId="38" xfId="0" applyFont="1" applyFill="1" applyBorder="1" applyAlignment="1" applyProtection="1">
      <alignment horizontal="left" vertical="center" shrinkToFit="1"/>
      <protection locked="0"/>
    </xf>
    <xf numFmtId="0" fontId="7" fillId="35" borderId="12" xfId="0" applyFont="1" applyFill="1" applyBorder="1" applyAlignment="1" applyProtection="1">
      <alignment horizontal="left" vertical="center" shrinkToFit="1"/>
      <protection locked="0"/>
    </xf>
    <xf numFmtId="0" fontId="7" fillId="35" borderId="29" xfId="0" applyFont="1" applyFill="1" applyBorder="1" applyAlignment="1" applyProtection="1">
      <alignment horizontal="left" vertical="center" shrinkToFit="1"/>
      <protection locked="0"/>
    </xf>
    <xf numFmtId="0" fontId="6" fillId="29" borderId="60" xfId="0" applyFont="1" applyFill="1" applyBorder="1" applyAlignment="1" applyProtection="1">
      <alignment horizontal="center" vertical="center" shrinkToFit="1"/>
      <protection locked="0"/>
    </xf>
    <xf numFmtId="0" fontId="6" fillId="29" borderId="61" xfId="0" applyFont="1" applyFill="1" applyBorder="1" applyAlignment="1" applyProtection="1">
      <alignment horizontal="center" vertical="center" shrinkToFit="1"/>
      <protection locked="0"/>
    </xf>
    <xf numFmtId="0" fontId="6" fillId="29" borderId="62" xfId="0" applyFont="1" applyFill="1" applyBorder="1" applyAlignment="1" applyProtection="1">
      <alignment horizontal="center" vertical="center" shrinkToFit="1"/>
      <protection locked="0"/>
    </xf>
    <xf numFmtId="0" fontId="6" fillId="29" borderId="63" xfId="0" applyFont="1" applyFill="1" applyBorder="1" applyAlignment="1" applyProtection="1">
      <alignment horizontal="center" vertical="center" shrinkToFit="1"/>
      <protection locked="0"/>
    </xf>
    <xf numFmtId="0" fontId="6" fillId="29" borderId="35" xfId="0" applyFont="1" applyFill="1" applyBorder="1" applyAlignment="1" applyProtection="1">
      <alignment horizontal="center" vertical="center" wrapText="1" shrinkToFit="1"/>
      <protection locked="0"/>
    </xf>
    <xf numFmtId="0" fontId="6" fillId="29" borderId="108" xfId="0" applyFont="1" applyFill="1" applyBorder="1" applyAlignment="1" applyProtection="1">
      <alignment horizontal="center" vertical="center" shrinkToFit="1"/>
      <protection locked="0"/>
    </xf>
    <xf numFmtId="0" fontId="6" fillId="29" borderId="109" xfId="0" applyFont="1" applyFill="1" applyBorder="1" applyAlignment="1" applyProtection="1">
      <alignment horizontal="center" vertical="center" wrapText="1" shrinkToFit="1"/>
      <protection locked="0"/>
    </xf>
    <xf numFmtId="0" fontId="6" fillId="29" borderId="111" xfId="0" applyFont="1" applyFill="1" applyBorder="1" applyAlignment="1" applyProtection="1">
      <alignment horizontal="center" vertical="center" shrinkToFit="1"/>
      <protection locked="0"/>
    </xf>
    <xf numFmtId="0" fontId="6" fillId="29" borderId="110" xfId="0" applyFont="1" applyFill="1" applyBorder="1" applyAlignment="1" applyProtection="1">
      <alignment horizontal="center" vertical="center" wrapText="1" shrinkToFit="1"/>
      <protection locked="0"/>
    </xf>
    <xf numFmtId="0" fontId="6" fillId="29" borderId="112" xfId="0" applyFont="1" applyFill="1" applyBorder="1" applyAlignment="1" applyProtection="1">
      <alignment horizontal="center" vertical="center" shrinkToFit="1"/>
      <protection locked="0"/>
    </xf>
    <xf numFmtId="0" fontId="28" fillId="33" borderId="32" xfId="0" applyFont="1" applyFill="1" applyBorder="1" applyAlignment="1" applyProtection="1">
      <alignment horizontal="center" vertical="center" shrinkToFit="1"/>
      <protection locked="0"/>
    </xf>
    <xf numFmtId="0" fontId="28" fillId="33" borderId="1" xfId="0" applyFont="1" applyFill="1" applyBorder="1" applyAlignment="1" applyProtection="1">
      <alignment horizontal="center" vertical="center" shrinkToFit="1"/>
      <protection locked="0"/>
    </xf>
    <xf numFmtId="0" fontId="28" fillId="33" borderId="39" xfId="0" applyFont="1" applyFill="1" applyBorder="1" applyAlignment="1" applyProtection="1">
      <alignment horizontal="center" vertical="center" shrinkToFit="1"/>
      <protection locked="0"/>
    </xf>
    <xf numFmtId="0" fontId="27" fillId="35" borderId="26" xfId="0" applyFont="1" applyFill="1" applyBorder="1" applyAlignment="1" applyProtection="1">
      <alignment horizontal="left" vertical="center" shrinkToFit="1"/>
    </xf>
    <xf numFmtId="0" fontId="6" fillId="0" borderId="12" xfId="0" applyFont="1" applyFill="1" applyBorder="1" applyAlignment="1" applyProtection="1">
      <alignment horizontal="right" shrinkToFit="1"/>
    </xf>
    <xf numFmtId="0" fontId="59" fillId="0" borderId="73" xfId="0" applyFont="1" applyBorder="1" applyAlignment="1">
      <alignment horizontal="center" vertical="center" wrapText="1"/>
    </xf>
    <xf numFmtId="0" fontId="59" fillId="0" borderId="81" xfId="0" applyFont="1" applyBorder="1" applyAlignment="1">
      <alignment horizontal="center" vertical="center" wrapText="1"/>
    </xf>
    <xf numFmtId="0" fontId="59" fillId="0" borderId="71"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83" xfId="0" applyFont="1" applyBorder="1" applyAlignment="1">
      <alignment horizontal="center" vertical="center" wrapText="1"/>
    </xf>
    <xf numFmtId="0" fontId="69" fillId="33" borderId="32" xfId="0" applyFont="1" applyFill="1" applyBorder="1" applyAlignment="1">
      <alignment horizontal="center" vertical="center"/>
    </xf>
    <xf numFmtId="0" fontId="69" fillId="33" borderId="1" xfId="0" applyFont="1" applyFill="1" applyBorder="1" applyAlignment="1">
      <alignment horizontal="center" vertical="center"/>
    </xf>
    <xf numFmtId="0" fontId="69" fillId="33" borderId="39" xfId="0" applyFont="1" applyFill="1" applyBorder="1" applyAlignment="1">
      <alignment horizontal="center" vertical="center"/>
    </xf>
    <xf numFmtId="0" fontId="59" fillId="0" borderId="69"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79" xfId="0" applyFont="1" applyBorder="1" applyAlignment="1">
      <alignment horizontal="center" vertical="center" wrapText="1"/>
    </xf>
    <xf numFmtId="0" fontId="59" fillId="0" borderId="67" xfId="0" applyFont="1" applyBorder="1" applyAlignment="1">
      <alignment horizontal="center" vertical="center" wrapText="1"/>
    </xf>
  </cellXfs>
  <cellStyles count="893">
    <cellStyle name="20% - 강조색1 2" xfId="1"/>
    <cellStyle name="20% - 강조색1 2 2" xfId="55"/>
    <cellStyle name="20% - 강조색1 3" xfId="56"/>
    <cellStyle name="20% - 강조색2 2" xfId="2"/>
    <cellStyle name="20% - 강조색2 2 2" xfId="57"/>
    <cellStyle name="20% - 강조색2 3" xfId="58"/>
    <cellStyle name="20% - 강조색3 2" xfId="3"/>
    <cellStyle name="20% - 강조색3 2 2" xfId="59"/>
    <cellStyle name="20% - 강조색3 3" xfId="60"/>
    <cellStyle name="20% - 강조색4 2" xfId="4"/>
    <cellStyle name="20% - 강조색4 2 2" xfId="61"/>
    <cellStyle name="20% - 강조색4 3" xfId="62"/>
    <cellStyle name="20% - 강조색5 2" xfId="5"/>
    <cellStyle name="20% - 강조색5 2 2" xfId="63"/>
    <cellStyle name="20% - 강조색5 3" xfId="64"/>
    <cellStyle name="20% - 강조색5 4" xfId="65"/>
    <cellStyle name="20% - 강조색5 5" xfId="66"/>
    <cellStyle name="20% - 강조색6 2" xfId="6"/>
    <cellStyle name="20% - 강조색6 2 2" xfId="67"/>
    <cellStyle name="20% - 강조색6 3" xfId="68"/>
    <cellStyle name="20% - 강조색6 4" xfId="69"/>
    <cellStyle name="20% - 강조색6 5" xfId="70"/>
    <cellStyle name="40% - 강조색1 2" xfId="7"/>
    <cellStyle name="40% - 강조색1 2 2" xfId="71"/>
    <cellStyle name="40% - 강조색1 3" xfId="72"/>
    <cellStyle name="40% - 강조색1 4" xfId="73"/>
    <cellStyle name="40% - 강조색1 5" xfId="74"/>
    <cellStyle name="40% - 강조색2 2" xfId="8"/>
    <cellStyle name="40% - 강조색2 2 2" xfId="75"/>
    <cellStyle name="40% - 강조색2 3" xfId="76"/>
    <cellStyle name="40% - 강조색2 4" xfId="77"/>
    <cellStyle name="40% - 강조색2 5" xfId="78"/>
    <cellStyle name="40% - 강조색3 2" xfId="9"/>
    <cellStyle name="40% - 강조색3 2 2" xfId="79"/>
    <cellStyle name="40% - 강조색3 3" xfId="80"/>
    <cellStyle name="40% - 강조색4 2" xfId="10"/>
    <cellStyle name="40% - 강조색4 2 2" xfId="81"/>
    <cellStyle name="40% - 강조색4 3" xfId="82"/>
    <cellStyle name="40% - 강조색4 4" xfId="83"/>
    <cellStyle name="40% - 강조색4 5" xfId="84"/>
    <cellStyle name="40% - 강조색5 2" xfId="11"/>
    <cellStyle name="40% - 강조색5 2 2" xfId="85"/>
    <cellStyle name="40% - 강조색5 3" xfId="86"/>
    <cellStyle name="40% - 강조색5 4" xfId="87"/>
    <cellStyle name="40% - 강조색5 5" xfId="88"/>
    <cellStyle name="40% - 강조색6 2" xfId="12"/>
    <cellStyle name="40% - 강조색6 2 2" xfId="89"/>
    <cellStyle name="40% - 강조색6 3" xfId="90"/>
    <cellStyle name="40% - 강조색6 4" xfId="91"/>
    <cellStyle name="40% - 강조색6 5" xfId="92"/>
    <cellStyle name="60% - 강조색1 2" xfId="13"/>
    <cellStyle name="60% - 강조색1 3" xfId="93"/>
    <cellStyle name="60% - 강조색1 4" xfId="94"/>
    <cellStyle name="60% - 강조색1 5" xfId="95"/>
    <cellStyle name="60% - 강조색2 2" xfId="14"/>
    <cellStyle name="60% - 강조색2 3" xfId="96"/>
    <cellStyle name="60% - 강조색2 4" xfId="97"/>
    <cellStyle name="60% - 강조색2 5" xfId="98"/>
    <cellStyle name="60% - 강조색3 2" xfId="15"/>
    <cellStyle name="60% - 강조색3 3" xfId="99"/>
    <cellStyle name="60% - 강조색4 2" xfId="16"/>
    <cellStyle name="60% - 강조색4 3" xfId="100"/>
    <cellStyle name="60% - 강조색5 2" xfId="17"/>
    <cellStyle name="60% - 강조색5 3" xfId="101"/>
    <cellStyle name="60% - 강조색5 4" xfId="102"/>
    <cellStyle name="60% - 강조색5 5" xfId="103"/>
    <cellStyle name="60% - 강조색6 2" xfId="18"/>
    <cellStyle name="60% - 강조색6 3" xfId="104"/>
    <cellStyle name="Comma [0] 2" xfId="105"/>
    <cellStyle name="Comma [0] 2 2" xfId="106"/>
    <cellStyle name="Comma [0]_ SG&amp;A Bridge " xfId="107"/>
    <cellStyle name="Comma_ SG&amp;A Bridge " xfId="108"/>
    <cellStyle name="Currency [0]_ SG&amp;A Bridge " xfId="109"/>
    <cellStyle name="Currency_ SG&amp;A Bridge " xfId="110"/>
    <cellStyle name="Header1" xfId="19"/>
    <cellStyle name="Header2" xfId="20"/>
    <cellStyle name="Normal_ SG&amp;A Bridge " xfId="111"/>
    <cellStyle name="강조색1 2" xfId="21"/>
    <cellStyle name="강조색1 3" xfId="112"/>
    <cellStyle name="강조색1 4" xfId="113"/>
    <cellStyle name="강조색1 5" xfId="114"/>
    <cellStyle name="강조색2 2" xfId="22"/>
    <cellStyle name="강조색2 3" xfId="115"/>
    <cellStyle name="강조색2 4" xfId="116"/>
    <cellStyle name="강조색2 5" xfId="117"/>
    <cellStyle name="강조색3 2" xfId="23"/>
    <cellStyle name="강조색3 3" xfId="118"/>
    <cellStyle name="강조색3 4" xfId="119"/>
    <cellStyle name="강조색3 5" xfId="120"/>
    <cellStyle name="강조색4 2" xfId="24"/>
    <cellStyle name="강조색4 3" xfId="121"/>
    <cellStyle name="강조색4 4" xfId="122"/>
    <cellStyle name="강조색4 5" xfId="123"/>
    <cellStyle name="강조색5 2" xfId="25"/>
    <cellStyle name="강조색5 3" xfId="124"/>
    <cellStyle name="강조색5 4" xfId="125"/>
    <cellStyle name="강조색5 5" xfId="126"/>
    <cellStyle name="강조색6 2" xfId="26"/>
    <cellStyle name="강조색6 3" xfId="127"/>
    <cellStyle name="강조색6 4" xfId="128"/>
    <cellStyle name="강조색6 5" xfId="129"/>
    <cellStyle name="경고문 2" xfId="27"/>
    <cellStyle name="경고문 3" xfId="130"/>
    <cellStyle name="경고문 4" xfId="131"/>
    <cellStyle name="경고문 5" xfId="132"/>
    <cellStyle name="계산 2" xfId="28"/>
    <cellStyle name="계산 3" xfId="133"/>
    <cellStyle name="계산 4" xfId="134"/>
    <cellStyle name="계산 5" xfId="135"/>
    <cellStyle name="나쁨 2" xfId="29"/>
    <cellStyle name="나쁨 3" xfId="136"/>
    <cellStyle name="나쁨 4" xfId="137"/>
    <cellStyle name="나쁨 5" xfId="138"/>
    <cellStyle name="메모 2" xfId="30"/>
    <cellStyle name="메모 3" xfId="139"/>
    <cellStyle name="메모 3 2" xfId="140"/>
    <cellStyle name="백분율 2" xfId="31"/>
    <cellStyle name="백분율 2 2" xfId="141"/>
    <cellStyle name="백분율 2 2 2" xfId="142"/>
    <cellStyle name="백분율 2 2 2 2" xfId="143"/>
    <cellStyle name="백분율 2 2 2 3" xfId="144"/>
    <cellStyle name="백분율 2 2 2 3 2" xfId="145"/>
    <cellStyle name="백분율 2 2 3" xfId="146"/>
    <cellStyle name="백분율 2 3" xfId="147"/>
    <cellStyle name="백분율 2 4" xfId="148"/>
    <cellStyle name="백분율 2 5" xfId="149"/>
    <cellStyle name="백분율 2 6" xfId="150"/>
    <cellStyle name="백분율 3" xfId="151"/>
    <cellStyle name="백분율 3 2" xfId="152"/>
    <cellStyle name="백분율 3 2 2" xfId="153"/>
    <cellStyle name="백분율 3 2 2 2" xfId="154"/>
    <cellStyle name="백분율 3 2 3" xfId="155"/>
    <cellStyle name="백분율 3 2 4" xfId="156"/>
    <cellStyle name="백분율 4" xfId="157"/>
    <cellStyle name="백분율 4 2" xfId="158"/>
    <cellStyle name="백분율 4 2 2" xfId="159"/>
    <cellStyle name="백분율 4 2 2 2" xfId="160"/>
    <cellStyle name="백분율 4 2 3" xfId="161"/>
    <cellStyle name="백분율 4 2 4" xfId="162"/>
    <cellStyle name="백분율 5" xfId="163"/>
    <cellStyle name="백분율 6" xfId="164"/>
    <cellStyle name="보통 2" xfId="32"/>
    <cellStyle name="보통 3" xfId="165"/>
    <cellStyle name="보통 4" xfId="166"/>
    <cellStyle name="보통 5" xfId="167"/>
    <cellStyle name="뷭?_BOOKSHIP" xfId="168"/>
    <cellStyle name="설명 텍스트 2" xfId="33"/>
    <cellStyle name="설명 텍스트 3" xfId="169"/>
    <cellStyle name="설명 텍스트 4" xfId="170"/>
    <cellStyle name="설명 텍스트 5" xfId="171"/>
    <cellStyle name="셀 확인 2" xfId="34"/>
    <cellStyle name="셀 확인 3" xfId="172"/>
    <cellStyle name="셀 확인 4" xfId="173"/>
    <cellStyle name="셀 확인 5" xfId="174"/>
    <cellStyle name="쉼표 [0]" xfId="35" builtinId="6"/>
    <cellStyle name="쉼표 [0] 10" xfId="175"/>
    <cellStyle name="쉼표 [0] 11" xfId="176"/>
    <cellStyle name="쉼표 [0] 2" xfId="36"/>
    <cellStyle name="쉼표 [0] 2 2" xfId="177"/>
    <cellStyle name="쉼표 [0] 2 2 2" xfId="178"/>
    <cellStyle name="쉼표 [0] 2 2 2 2" xfId="179"/>
    <cellStyle name="쉼표 [0] 2 2 2 3" xfId="180"/>
    <cellStyle name="쉼표 [0] 3" xfId="37"/>
    <cellStyle name="쉼표 [0] 3 2" xfId="181"/>
    <cellStyle name="쉼표 [0] 3 2 2" xfId="182"/>
    <cellStyle name="쉼표 [0] 3 2 2 2" xfId="183"/>
    <cellStyle name="쉼표 [0] 3 2 2 3" xfId="184"/>
    <cellStyle name="쉼표 [0] 3 3" xfId="185"/>
    <cellStyle name="쉼표 [0] 3 4" xfId="186"/>
    <cellStyle name="쉼표 [0] 4" xfId="38"/>
    <cellStyle name="쉼표 [0] 4 2" xfId="187"/>
    <cellStyle name="쉼표 [0] 4 2 2" xfId="188"/>
    <cellStyle name="쉼표 [0] 4 2 2 2" xfId="189"/>
    <cellStyle name="쉼표 [0] 4 2 3" xfId="190"/>
    <cellStyle name="쉼표 [0] 4 2 4" xfId="191"/>
    <cellStyle name="쉼표 [0] 4 3" xfId="192"/>
    <cellStyle name="쉼표 [0] 4 4" xfId="193"/>
    <cellStyle name="쉼표 [0] 5" xfId="194"/>
    <cellStyle name="쉼표 [0] 5 2" xfId="195"/>
    <cellStyle name="쉼표 [0] 5 2 2" xfId="196"/>
    <cellStyle name="쉼표 [0] 5 2 2 2" xfId="197"/>
    <cellStyle name="쉼표 [0] 5 2 2 2 2" xfId="198"/>
    <cellStyle name="쉼표 [0] 5 2 2 3" xfId="199"/>
    <cellStyle name="쉼표 [0] 5 2 3" xfId="200"/>
    <cellStyle name="쉼표 [0] 5 2 3 2" xfId="201"/>
    <cellStyle name="쉼표 [0] 5 2 4" xfId="202"/>
    <cellStyle name="쉼표 [0] 5 2 4 2" xfId="203"/>
    <cellStyle name="쉼표 [0] 5 2 4 2 2" xfId="204"/>
    <cellStyle name="쉼표 [0] 5 2 4 3" xfId="205"/>
    <cellStyle name="쉼표 [0] 5 2 4 3 2" xfId="206"/>
    <cellStyle name="쉼표 [0] 5 2 4 4" xfId="207"/>
    <cellStyle name="쉼표 [0] 5 2 5" xfId="208"/>
    <cellStyle name="쉼표 [0] 5 3" xfId="209"/>
    <cellStyle name="쉼표 [0] 5 4" xfId="210"/>
    <cellStyle name="쉼표 [0] 5 4 2" xfId="211"/>
    <cellStyle name="쉼표 [0] 6" xfId="212"/>
    <cellStyle name="쉼표 [0] 6 2" xfId="213"/>
    <cellStyle name="쉼표 [0] 6 2 2" xfId="214"/>
    <cellStyle name="쉼표 [0] 6 2 2 2" xfId="215"/>
    <cellStyle name="쉼표 [0] 6 2 3" xfId="216"/>
    <cellStyle name="쉼표 [0] 6 2 3 2" xfId="217"/>
    <cellStyle name="쉼표 [0] 6 2 3 2 2" xfId="218"/>
    <cellStyle name="쉼표 [0] 6 2 3 3" xfId="219"/>
    <cellStyle name="쉼표 [0] 6 2 3 3 2" xfId="220"/>
    <cellStyle name="쉼표 [0] 6 2 3 4" xfId="221"/>
    <cellStyle name="쉼표 [0] 6 2 4" xfId="222"/>
    <cellStyle name="쉼표 [0] 6 3" xfId="223"/>
    <cellStyle name="쉼표 [0] 6 3 2" xfId="224"/>
    <cellStyle name="쉼표 [0] 6 3 2 2" xfId="225"/>
    <cellStyle name="쉼표 [0] 6 3 2 3" xfId="226"/>
    <cellStyle name="쉼표 [0] 6 3 2 3 2" xfId="227"/>
    <cellStyle name="쉼표 [0] 6 3 3" xfId="228"/>
    <cellStyle name="쉼표 [0] 6 4" xfId="229"/>
    <cellStyle name="쉼표 [0] 6 4 2" xfId="230"/>
    <cellStyle name="쉼표 [0] 6 4 2 2" xfId="231"/>
    <cellStyle name="쉼표 [0] 6 4 3" xfId="232"/>
    <cellStyle name="쉼표 [0] 6 4 3 2" xfId="233"/>
    <cellStyle name="쉼표 [0] 6 4 4" xfId="234"/>
    <cellStyle name="쉼표 [0] 6 5" xfId="235"/>
    <cellStyle name="쉼표 [0] 7" xfId="236"/>
    <cellStyle name="쉼표 [0] 7 2" xfId="237"/>
    <cellStyle name="쉼표 [0] 7 2 2" xfId="238"/>
    <cellStyle name="쉼표 [0] 7 2 2 2" xfId="239"/>
    <cellStyle name="쉼표 [0] 7 2 3" xfId="240"/>
    <cellStyle name="쉼표 [0] 7 2 4" xfId="241"/>
    <cellStyle name="쉼표 [0] 8" xfId="242"/>
    <cellStyle name="쉼표 [0] 9" xfId="243"/>
    <cellStyle name="연결된 셀 2" xfId="39"/>
    <cellStyle name="연결된 셀 3" xfId="244"/>
    <cellStyle name="연결된 셀 4" xfId="245"/>
    <cellStyle name="연결된 셀 5" xfId="246"/>
    <cellStyle name="요약 2" xfId="40"/>
    <cellStyle name="요약 3" xfId="247"/>
    <cellStyle name="요약 4" xfId="248"/>
    <cellStyle name="요약 5" xfId="249"/>
    <cellStyle name="입력 2" xfId="41"/>
    <cellStyle name="입력 3" xfId="250"/>
    <cellStyle name="입력 4" xfId="251"/>
    <cellStyle name="입력 5" xfId="252"/>
    <cellStyle name="제목 1 2" xfId="42"/>
    <cellStyle name="제목 1 3" xfId="253"/>
    <cellStyle name="제목 1 4" xfId="254"/>
    <cellStyle name="제목 1 5" xfId="255"/>
    <cellStyle name="제목 2 2" xfId="43"/>
    <cellStyle name="제목 2 3" xfId="256"/>
    <cellStyle name="제목 2 4" xfId="257"/>
    <cellStyle name="제목 2 5" xfId="258"/>
    <cellStyle name="제목 3 2" xfId="44"/>
    <cellStyle name="제목 3 3" xfId="259"/>
    <cellStyle name="제목 3 4" xfId="260"/>
    <cellStyle name="제목 3 5" xfId="261"/>
    <cellStyle name="제목 4 2" xfId="45"/>
    <cellStyle name="제목 4 3" xfId="262"/>
    <cellStyle name="제목 4 4" xfId="263"/>
    <cellStyle name="제목 4 5" xfId="264"/>
    <cellStyle name="제목 5" xfId="46"/>
    <cellStyle name="제목 6" xfId="265"/>
    <cellStyle name="제목 7" xfId="266"/>
    <cellStyle name="제목 8" xfId="267"/>
    <cellStyle name="좋음 2" xfId="47"/>
    <cellStyle name="좋음 2 2" xfId="268"/>
    <cellStyle name="좋음 3" xfId="269"/>
    <cellStyle name="좋음 4" xfId="270"/>
    <cellStyle name="좋음 5" xfId="271"/>
    <cellStyle name="좋음 6" xfId="272"/>
    <cellStyle name="출력 2" xfId="48"/>
    <cellStyle name="출력 3" xfId="273"/>
    <cellStyle name="출력 4" xfId="274"/>
    <cellStyle name="출력 5" xfId="275"/>
    <cellStyle name="콤마 [0]_10.예비품" xfId="276"/>
    <cellStyle name="콤마_10.예비품" xfId="277"/>
    <cellStyle name="표준" xfId="0" builtinId="0"/>
    <cellStyle name="표준 10" xfId="278"/>
    <cellStyle name="표준 10 10" xfId="279"/>
    <cellStyle name="표준 10 11" xfId="280"/>
    <cellStyle name="표준 10 2" xfId="281"/>
    <cellStyle name="표준 10 2 2" xfId="282"/>
    <cellStyle name="표준 10 3" xfId="54"/>
    <cellStyle name="표준 10 4" xfId="283"/>
    <cellStyle name="표준 10 5" xfId="284"/>
    <cellStyle name="표준 10 6" xfId="285"/>
    <cellStyle name="표준 10 7" xfId="286"/>
    <cellStyle name="표준 10 8" xfId="287"/>
    <cellStyle name="표준 10 9" xfId="288"/>
    <cellStyle name="표준 11" xfId="289"/>
    <cellStyle name="표준 11 2" xfId="290"/>
    <cellStyle name="표준 11 3" xfId="291"/>
    <cellStyle name="표준 11 4" xfId="292"/>
    <cellStyle name="표준 11 5" xfId="293"/>
    <cellStyle name="표준 11 6" xfId="294"/>
    <cellStyle name="표준 11 7" xfId="295"/>
    <cellStyle name="표준 11 8" xfId="296"/>
    <cellStyle name="표준 11 9" xfId="297"/>
    <cellStyle name="표준 11 9 2" xfId="298"/>
    <cellStyle name="표준 11 9 3" xfId="299"/>
    <cellStyle name="표준 12" xfId="300"/>
    <cellStyle name="표준 12 2" xfId="301"/>
    <cellStyle name="표준 12 3" xfId="302"/>
    <cellStyle name="표준 12 4" xfId="303"/>
    <cellStyle name="표준 12 5" xfId="304"/>
    <cellStyle name="표준 12 6" xfId="305"/>
    <cellStyle name="표준 12 7" xfId="306"/>
    <cellStyle name="표준 12 8" xfId="307"/>
    <cellStyle name="표준 12 8 2" xfId="308"/>
    <cellStyle name="표준 12 8 3" xfId="309"/>
    <cellStyle name="표준 12 9" xfId="310"/>
    <cellStyle name="표준 13" xfId="311"/>
    <cellStyle name="표준 13 10" xfId="312"/>
    <cellStyle name="표준 13 11" xfId="313"/>
    <cellStyle name="표준 13 11 2" xfId="314"/>
    <cellStyle name="표준 13 12" xfId="315"/>
    <cellStyle name="표준 13 2" xfId="316"/>
    <cellStyle name="표준 13 2 2" xfId="317"/>
    <cellStyle name="표준 13 3" xfId="318"/>
    <cellStyle name="표준 13 4" xfId="319"/>
    <cellStyle name="표준 13 5" xfId="320"/>
    <cellStyle name="표준 13 6" xfId="321"/>
    <cellStyle name="표준 13 7" xfId="322"/>
    <cellStyle name="표준 13 8" xfId="323"/>
    <cellStyle name="표준 13 8 2" xfId="324"/>
    <cellStyle name="표준 13 8 2 2" xfId="325"/>
    <cellStyle name="표준 13 8 2 2 2" xfId="326"/>
    <cellStyle name="표준 13 8 2 3" xfId="327"/>
    <cellStyle name="표준 13 8 3" xfId="328"/>
    <cellStyle name="표준 13 8 3 2" xfId="329"/>
    <cellStyle name="표준 13 8 4" xfId="330"/>
    <cellStyle name="표준 13 9" xfId="331"/>
    <cellStyle name="표준 13 9 2" xfId="332"/>
    <cellStyle name="표준 13 9 2 2" xfId="333"/>
    <cellStyle name="표준 13 9 3" xfId="334"/>
    <cellStyle name="표준 14" xfId="335"/>
    <cellStyle name="표준 14 10" xfId="336"/>
    <cellStyle name="표준 14 2" xfId="337"/>
    <cellStyle name="표준 14 3" xfId="338"/>
    <cellStyle name="표준 14 4" xfId="339"/>
    <cellStyle name="표준 14 5" xfId="340"/>
    <cellStyle name="표준 14 6" xfId="341"/>
    <cellStyle name="표준 14 7" xfId="342"/>
    <cellStyle name="표준 14 8" xfId="343"/>
    <cellStyle name="표준 14 8 2" xfId="344"/>
    <cellStyle name="표준 14 8 2 2" xfId="345"/>
    <cellStyle name="표준 14 8 3" xfId="346"/>
    <cellStyle name="표준 14 9" xfId="347"/>
    <cellStyle name="표준 14 9 2" xfId="348"/>
    <cellStyle name="표준 15" xfId="349"/>
    <cellStyle name="표준 15 10" xfId="350"/>
    <cellStyle name="표준 15 2" xfId="351"/>
    <cellStyle name="표준 15 3" xfId="352"/>
    <cellStyle name="표준 15 4" xfId="353"/>
    <cellStyle name="표준 15 5" xfId="354"/>
    <cellStyle name="표준 15 6" xfId="355"/>
    <cellStyle name="표준 15 7" xfId="356"/>
    <cellStyle name="표준 15 8" xfId="357"/>
    <cellStyle name="표준 15 8 2" xfId="358"/>
    <cellStyle name="표준 15 8 2 2" xfId="359"/>
    <cellStyle name="표준 15 8 3" xfId="360"/>
    <cellStyle name="표준 15 9" xfId="361"/>
    <cellStyle name="표준 15 9 2" xfId="362"/>
    <cellStyle name="표준 16" xfId="363"/>
    <cellStyle name="표준 16 2" xfId="364"/>
    <cellStyle name="표준 16 3" xfId="365"/>
    <cellStyle name="표준 16 4" xfId="366"/>
    <cellStyle name="표준 16 5" xfId="367"/>
    <cellStyle name="표준 16 6" xfId="368"/>
    <cellStyle name="표준 16 7" xfId="369"/>
    <cellStyle name="표준 17" xfId="370"/>
    <cellStyle name="표준 17 2" xfId="371"/>
    <cellStyle name="표준 17 3" xfId="372"/>
    <cellStyle name="표준 17 4" xfId="373"/>
    <cellStyle name="표준 17 5" xfId="374"/>
    <cellStyle name="표준 17 6" xfId="375"/>
    <cellStyle name="표준 17 7" xfId="376"/>
    <cellStyle name="표준 18" xfId="377"/>
    <cellStyle name="표준 18 2" xfId="378"/>
    <cellStyle name="표준 18 3" xfId="379"/>
    <cellStyle name="표준 18 4" xfId="380"/>
    <cellStyle name="표준 18 5" xfId="381"/>
    <cellStyle name="표준 18 6" xfId="382"/>
    <cellStyle name="표준 18 7" xfId="383"/>
    <cellStyle name="표준 19" xfId="384"/>
    <cellStyle name="표준 19 2" xfId="385"/>
    <cellStyle name="표준 19 3" xfId="386"/>
    <cellStyle name="표준 19 4" xfId="387"/>
    <cellStyle name="표준 19 5" xfId="388"/>
    <cellStyle name="표준 19 6" xfId="389"/>
    <cellStyle name="표준 19 7" xfId="390"/>
    <cellStyle name="표준 2" xfId="49"/>
    <cellStyle name="표준 2 10" xfId="391"/>
    <cellStyle name="표준 2 11" xfId="392"/>
    <cellStyle name="표준 2 12" xfId="393"/>
    <cellStyle name="표준 2 13" xfId="394"/>
    <cellStyle name="표준 2 14" xfId="395"/>
    <cellStyle name="표준 2 15" xfId="396"/>
    <cellStyle name="표준 2 16" xfId="397"/>
    <cellStyle name="표준 2 17" xfId="398"/>
    <cellStyle name="표준 2 18" xfId="399"/>
    <cellStyle name="표준 2 2" xfId="400"/>
    <cellStyle name="표준 2 2 10" xfId="401"/>
    <cellStyle name="표준 2 2 11" xfId="402"/>
    <cellStyle name="표준 2 2 11 2" xfId="403"/>
    <cellStyle name="표준 2 2 11 3" xfId="404"/>
    <cellStyle name="표준 2 2 2" xfId="405"/>
    <cellStyle name="표준 2 2 2 2" xfId="406"/>
    <cellStyle name="표준 2 2 2 2 2" xfId="407"/>
    <cellStyle name="표준 2 2 2 3" xfId="408"/>
    <cellStyle name="표준 2 2 2 4" xfId="409"/>
    <cellStyle name="표준 2 2 2 5" xfId="410"/>
    <cellStyle name="표준 2 2 2 6" xfId="411"/>
    <cellStyle name="표준 2 2 2 7" xfId="412"/>
    <cellStyle name="표준 2 2 3" xfId="413"/>
    <cellStyle name="표준 2 2 4" xfId="414"/>
    <cellStyle name="표준 2 2 5" xfId="415"/>
    <cellStyle name="표준 2 2 6" xfId="416"/>
    <cellStyle name="표준 2 2 7" xfId="417"/>
    <cellStyle name="표준 2 2 7 2" xfId="418"/>
    <cellStyle name="표준 2 2 8" xfId="419"/>
    <cellStyle name="표준 2 2 9" xfId="420"/>
    <cellStyle name="표준 2 22" xfId="421"/>
    <cellStyle name="표준 2 26" xfId="422"/>
    <cellStyle name="표준 2 3" xfId="423"/>
    <cellStyle name="표준 2 30" xfId="424"/>
    <cellStyle name="표준 2 34" xfId="425"/>
    <cellStyle name="표준 2 38" xfId="426"/>
    <cellStyle name="표준 2 4" xfId="427"/>
    <cellStyle name="표준 2 5" xfId="428"/>
    <cellStyle name="표준 2 6" xfId="429"/>
    <cellStyle name="표준 2 7" xfId="430"/>
    <cellStyle name="표준 2 8" xfId="431"/>
    <cellStyle name="표준 2 9" xfId="432"/>
    <cellStyle name="표준 2_2009학년도 1차 전문대학생 해외인턴십 최종결과보고서" xfId="433"/>
    <cellStyle name="표준 20" xfId="434"/>
    <cellStyle name="표준 20 2" xfId="435"/>
    <cellStyle name="표준 20 3" xfId="436"/>
    <cellStyle name="표준 20 4" xfId="437"/>
    <cellStyle name="표준 20 5" xfId="438"/>
    <cellStyle name="표준 20 6" xfId="439"/>
    <cellStyle name="표준 20 7" xfId="440"/>
    <cellStyle name="표준 20 8" xfId="441"/>
    <cellStyle name="표준 20 8 2" xfId="442"/>
    <cellStyle name="표준 20 9" xfId="443"/>
    <cellStyle name="표준 21" xfId="444"/>
    <cellStyle name="표준 21 2" xfId="445"/>
    <cellStyle name="표준 21 3" xfId="446"/>
    <cellStyle name="표준 21 4" xfId="447"/>
    <cellStyle name="표준 21 5" xfId="448"/>
    <cellStyle name="표준 21 6" xfId="449"/>
    <cellStyle name="표준 21 7" xfId="450"/>
    <cellStyle name="표준 22" xfId="451"/>
    <cellStyle name="표준 22 2" xfId="452"/>
    <cellStyle name="표준 22 3" xfId="453"/>
    <cellStyle name="표준 22 4" xfId="454"/>
    <cellStyle name="표준 22 5" xfId="455"/>
    <cellStyle name="표준 22 6" xfId="456"/>
    <cellStyle name="표준 22 7" xfId="457"/>
    <cellStyle name="표준 23" xfId="458"/>
    <cellStyle name="표준 23 2" xfId="459"/>
    <cellStyle name="표준 23 3" xfId="460"/>
    <cellStyle name="표준 23 4" xfId="461"/>
    <cellStyle name="표준 23 5" xfId="462"/>
    <cellStyle name="표준 23 6" xfId="463"/>
    <cellStyle name="표준 23 7" xfId="464"/>
    <cellStyle name="표준 24" xfId="465"/>
    <cellStyle name="표준 24 2" xfId="466"/>
    <cellStyle name="표준 24 3" xfId="467"/>
    <cellStyle name="표준 24 4" xfId="468"/>
    <cellStyle name="표준 24 5" xfId="469"/>
    <cellStyle name="표준 24 6" xfId="470"/>
    <cellStyle name="표준 24 7" xfId="471"/>
    <cellStyle name="표준 25" xfId="472"/>
    <cellStyle name="표준 25 2" xfId="473"/>
    <cellStyle name="표준 25 3" xfId="474"/>
    <cellStyle name="표준 25 4" xfId="475"/>
    <cellStyle name="표준 25 5" xfId="476"/>
    <cellStyle name="표준 25 6" xfId="477"/>
    <cellStyle name="표준 25 7" xfId="478"/>
    <cellStyle name="표준 256" xfId="479"/>
    <cellStyle name="표준 257" xfId="480"/>
    <cellStyle name="표준 258" xfId="481"/>
    <cellStyle name="표준 259" xfId="482"/>
    <cellStyle name="표준 26" xfId="483"/>
    <cellStyle name="표준 26 2" xfId="484"/>
    <cellStyle name="표준 26 3" xfId="485"/>
    <cellStyle name="표준 26 4" xfId="486"/>
    <cellStyle name="표준 26 5" xfId="487"/>
    <cellStyle name="표준 26 6" xfId="488"/>
    <cellStyle name="표준 26 7" xfId="489"/>
    <cellStyle name="표준 26 8" xfId="490"/>
    <cellStyle name="표준 27" xfId="491"/>
    <cellStyle name="표준 27 2" xfId="492"/>
    <cellStyle name="표준 27 3" xfId="493"/>
    <cellStyle name="표준 27 4" xfId="494"/>
    <cellStyle name="표준 27 5" xfId="495"/>
    <cellStyle name="표준 27 6" xfId="496"/>
    <cellStyle name="표준 27 7" xfId="497"/>
    <cellStyle name="표준 28" xfId="498"/>
    <cellStyle name="표준 28 2" xfId="499"/>
    <cellStyle name="표준 28 3" xfId="500"/>
    <cellStyle name="표준 28 4" xfId="501"/>
    <cellStyle name="표준 28 5" xfId="502"/>
    <cellStyle name="표준 28 6" xfId="503"/>
    <cellStyle name="표준 28 7" xfId="504"/>
    <cellStyle name="표준 29" xfId="505"/>
    <cellStyle name="표준 29 2" xfId="506"/>
    <cellStyle name="표준 29 3" xfId="507"/>
    <cellStyle name="표준 29 4" xfId="508"/>
    <cellStyle name="표준 29 5" xfId="509"/>
    <cellStyle name="표준 29 6" xfId="510"/>
    <cellStyle name="표준 29 7" xfId="511"/>
    <cellStyle name="표준 3" xfId="50"/>
    <cellStyle name="표준 3 2" xfId="512"/>
    <cellStyle name="표준 3 3" xfId="513"/>
    <cellStyle name="표준 3 4" xfId="514"/>
    <cellStyle name="표준 30" xfId="515"/>
    <cellStyle name="표준 30 2" xfId="516"/>
    <cellStyle name="표준 30 3" xfId="517"/>
    <cellStyle name="표준 30 4" xfId="518"/>
    <cellStyle name="표준 30 5" xfId="519"/>
    <cellStyle name="표준 30 6" xfId="520"/>
    <cellStyle name="표준 30 7" xfId="521"/>
    <cellStyle name="표준 31" xfId="522"/>
    <cellStyle name="표준 31 2" xfId="523"/>
    <cellStyle name="표준 31 3" xfId="524"/>
    <cellStyle name="표준 31 4" xfId="525"/>
    <cellStyle name="표준 31 5" xfId="526"/>
    <cellStyle name="표준 31 6" xfId="527"/>
    <cellStyle name="표준 31 7" xfId="528"/>
    <cellStyle name="표준 32" xfId="529"/>
    <cellStyle name="표준 32 2" xfId="530"/>
    <cellStyle name="표준 32 3" xfId="531"/>
    <cellStyle name="표준 32 4" xfId="532"/>
    <cellStyle name="표준 32 5" xfId="533"/>
    <cellStyle name="표준 32 6" xfId="534"/>
    <cellStyle name="표준 32 7" xfId="535"/>
    <cellStyle name="표준 33" xfId="536"/>
    <cellStyle name="표준 33 2" xfId="537"/>
    <cellStyle name="표준 33 3" xfId="538"/>
    <cellStyle name="표준 33 4" xfId="539"/>
    <cellStyle name="표준 33 5" xfId="540"/>
    <cellStyle name="표준 33 6" xfId="541"/>
    <cellStyle name="표준 33 7" xfId="542"/>
    <cellStyle name="표준 34" xfId="543"/>
    <cellStyle name="표준 34 2" xfId="544"/>
    <cellStyle name="표준 34 3" xfId="545"/>
    <cellStyle name="표준 34 4" xfId="546"/>
    <cellStyle name="표준 34 5" xfId="547"/>
    <cellStyle name="표준 34 6" xfId="548"/>
    <cellStyle name="표준 34 7" xfId="549"/>
    <cellStyle name="표준 35" xfId="550"/>
    <cellStyle name="표준 35 2" xfId="551"/>
    <cellStyle name="표준 35 3" xfId="552"/>
    <cellStyle name="표준 35 4" xfId="553"/>
    <cellStyle name="표준 35 5" xfId="554"/>
    <cellStyle name="표준 35 6" xfId="555"/>
    <cellStyle name="표준 35 7" xfId="556"/>
    <cellStyle name="표준 36" xfId="557"/>
    <cellStyle name="표준 36 2" xfId="558"/>
    <cellStyle name="표준 36 3" xfId="559"/>
    <cellStyle name="표준 36 4" xfId="560"/>
    <cellStyle name="표준 36 5" xfId="561"/>
    <cellStyle name="표준 36 6" xfId="562"/>
    <cellStyle name="표준 36 7" xfId="563"/>
    <cellStyle name="표준 37" xfId="564"/>
    <cellStyle name="표준 37 2" xfId="565"/>
    <cellStyle name="표준 37 3" xfId="566"/>
    <cellStyle name="표준 37 4" xfId="567"/>
    <cellStyle name="표준 37 5" xfId="568"/>
    <cellStyle name="표준 37 6" xfId="569"/>
    <cellStyle name="표준 37 7" xfId="570"/>
    <cellStyle name="표준 38" xfId="571"/>
    <cellStyle name="표준 38 2" xfId="572"/>
    <cellStyle name="표준 38 3" xfId="573"/>
    <cellStyle name="표준 38 4" xfId="574"/>
    <cellStyle name="표준 38 5" xfId="575"/>
    <cellStyle name="표준 38 6" xfId="576"/>
    <cellStyle name="표준 38 7" xfId="577"/>
    <cellStyle name="표준 39" xfId="578"/>
    <cellStyle name="표준 39 2" xfId="579"/>
    <cellStyle name="표준 39 3" xfId="580"/>
    <cellStyle name="표준 39 4" xfId="581"/>
    <cellStyle name="표준 39 5" xfId="582"/>
    <cellStyle name="표준 39 6" xfId="583"/>
    <cellStyle name="표준 39 7" xfId="584"/>
    <cellStyle name="표준 4" xfId="51"/>
    <cellStyle name="표준 4 2" xfId="585"/>
    <cellStyle name="표준 4 2 2" xfId="586"/>
    <cellStyle name="표준 4 2 3" xfId="587"/>
    <cellStyle name="표준 4 2 4" xfId="588"/>
    <cellStyle name="표준 4 3" xfId="589"/>
    <cellStyle name="표준 4 3 2" xfId="590"/>
    <cellStyle name="표준 4 3 2 2" xfId="591"/>
    <cellStyle name="표준 4 3 3" xfId="592"/>
    <cellStyle name="표준 4 3 4" xfId="593"/>
    <cellStyle name="표준 4 3 4 2" xfId="594"/>
    <cellStyle name="표준 4 3 4 3" xfId="595"/>
    <cellStyle name="표준 4 4" xfId="596"/>
    <cellStyle name="표준 4 5" xfId="597"/>
    <cellStyle name="표준 4 6" xfId="598"/>
    <cellStyle name="표준 4 7" xfId="599"/>
    <cellStyle name="표준 4 8" xfId="600"/>
    <cellStyle name="표준 40" xfId="601"/>
    <cellStyle name="표준 40 2" xfId="602"/>
    <cellStyle name="표준 40 3" xfId="603"/>
    <cellStyle name="표준 40 4" xfId="604"/>
    <cellStyle name="표준 40 5" xfId="605"/>
    <cellStyle name="표준 40 6" xfId="606"/>
    <cellStyle name="표준 40 7" xfId="607"/>
    <cellStyle name="표준 41" xfId="608"/>
    <cellStyle name="표준 42" xfId="609"/>
    <cellStyle name="표준 42 2" xfId="610"/>
    <cellStyle name="표준 42 3" xfId="611"/>
    <cellStyle name="표준 42 4" xfId="612"/>
    <cellStyle name="표준 42 5" xfId="613"/>
    <cellStyle name="표준 42 6" xfId="614"/>
    <cellStyle name="표준 42 7" xfId="615"/>
    <cellStyle name="표준 43" xfId="616"/>
    <cellStyle name="표준 43 2" xfId="617"/>
    <cellStyle name="표준 43 3" xfId="618"/>
    <cellStyle name="표준 43 4" xfId="619"/>
    <cellStyle name="표준 43 5" xfId="620"/>
    <cellStyle name="표준 43 6" xfId="621"/>
    <cellStyle name="표준 43 7" xfId="622"/>
    <cellStyle name="표준 44" xfId="623"/>
    <cellStyle name="표준 44 2" xfId="624"/>
    <cellStyle name="표준 44 3" xfId="625"/>
    <cellStyle name="표준 44 4" xfId="626"/>
    <cellStyle name="표준 44 5" xfId="627"/>
    <cellStyle name="표준 44 6" xfId="628"/>
    <cellStyle name="표준 44 7" xfId="629"/>
    <cellStyle name="표준 45" xfId="630"/>
    <cellStyle name="표준 45 2" xfId="631"/>
    <cellStyle name="표준 45 3" xfId="632"/>
    <cellStyle name="표준 45 4" xfId="633"/>
    <cellStyle name="표준 45 5" xfId="634"/>
    <cellStyle name="표준 45 6" xfId="635"/>
    <cellStyle name="표준 45 7" xfId="636"/>
    <cellStyle name="표준 46" xfId="637"/>
    <cellStyle name="표준 46 2" xfId="638"/>
    <cellStyle name="표준 46 3" xfId="639"/>
    <cellStyle name="표준 46 4" xfId="640"/>
    <cellStyle name="표준 46 5" xfId="641"/>
    <cellStyle name="표준 46 6" xfId="642"/>
    <cellStyle name="표준 46 7" xfId="643"/>
    <cellStyle name="표준 47" xfId="644"/>
    <cellStyle name="표준 47 2" xfId="645"/>
    <cellStyle name="표준 47 3" xfId="646"/>
    <cellStyle name="표준 47 4" xfId="647"/>
    <cellStyle name="표준 47 5" xfId="648"/>
    <cellStyle name="표준 47 6" xfId="649"/>
    <cellStyle name="표준 47 7" xfId="650"/>
    <cellStyle name="표준 48" xfId="651"/>
    <cellStyle name="표준 48 2" xfId="652"/>
    <cellStyle name="표준 48 3" xfId="653"/>
    <cellStyle name="표준 48 4" xfId="654"/>
    <cellStyle name="표준 48 5" xfId="655"/>
    <cellStyle name="표준 48 6" xfId="656"/>
    <cellStyle name="표준 48 7" xfId="657"/>
    <cellStyle name="표준 49" xfId="658"/>
    <cellStyle name="표준 49 2" xfId="659"/>
    <cellStyle name="표준 49 3" xfId="660"/>
    <cellStyle name="표준 49 4" xfId="661"/>
    <cellStyle name="표준 49 5" xfId="662"/>
    <cellStyle name="표준 49 6" xfId="663"/>
    <cellStyle name="표준 49 7" xfId="664"/>
    <cellStyle name="표준 5" xfId="665"/>
    <cellStyle name="표준 5 2" xfId="666"/>
    <cellStyle name="표준 5 2 2" xfId="667"/>
    <cellStyle name="표준 5 3" xfId="668"/>
    <cellStyle name="표준 5 4" xfId="669"/>
    <cellStyle name="표준 5 4 2" xfId="670"/>
    <cellStyle name="표준 5 4 2 2" xfId="671"/>
    <cellStyle name="표준 5 4 2 3" xfId="672"/>
    <cellStyle name="표준 5 5" xfId="673"/>
    <cellStyle name="표준 5 5 2" xfId="674"/>
    <cellStyle name="표준 5 5 3" xfId="675"/>
    <cellStyle name="표준 5 5 3 2" xfId="676"/>
    <cellStyle name="표준 5 5 3 3" xfId="677"/>
    <cellStyle name="표준 5 6" xfId="678"/>
    <cellStyle name="표준 5 6 2" xfId="679"/>
    <cellStyle name="표준 5 6 2 2" xfId="680"/>
    <cellStyle name="표준 5 6 2 3" xfId="681"/>
    <cellStyle name="표준 5 7" xfId="682"/>
    <cellStyle name="표준 5 8" xfId="683"/>
    <cellStyle name="표준 5 9" xfId="684"/>
    <cellStyle name="표준 50" xfId="685"/>
    <cellStyle name="표준 50 2" xfId="686"/>
    <cellStyle name="표준 50 3" xfId="687"/>
    <cellStyle name="표준 50 4" xfId="688"/>
    <cellStyle name="표준 50 5" xfId="689"/>
    <cellStyle name="표준 50 6" xfId="690"/>
    <cellStyle name="표준 50 7" xfId="691"/>
    <cellStyle name="표준 51" xfId="692"/>
    <cellStyle name="표준 51 2" xfId="693"/>
    <cellStyle name="표준 51 3" xfId="694"/>
    <cellStyle name="표준 51 4" xfId="695"/>
    <cellStyle name="표준 51 5" xfId="696"/>
    <cellStyle name="표준 51 6" xfId="697"/>
    <cellStyle name="표준 51 7" xfId="698"/>
    <cellStyle name="표준 52" xfId="699"/>
    <cellStyle name="표준 52 2" xfId="700"/>
    <cellStyle name="표준 52 3" xfId="701"/>
    <cellStyle name="표준 52 4" xfId="702"/>
    <cellStyle name="표준 52 5" xfId="703"/>
    <cellStyle name="표준 52 6" xfId="704"/>
    <cellStyle name="표준 52 7" xfId="705"/>
    <cellStyle name="표준 53" xfId="706"/>
    <cellStyle name="표준 53 2" xfId="707"/>
    <cellStyle name="표준 53 3" xfId="708"/>
    <cellStyle name="표준 53 4" xfId="709"/>
    <cellStyle name="표준 53 5" xfId="710"/>
    <cellStyle name="표준 53 6" xfId="711"/>
    <cellStyle name="표준 53 7" xfId="712"/>
    <cellStyle name="표준 54" xfId="713"/>
    <cellStyle name="표준 54 2" xfId="714"/>
    <cellStyle name="표준 54 3" xfId="715"/>
    <cellStyle name="표준 54 4" xfId="716"/>
    <cellStyle name="표준 54 5" xfId="717"/>
    <cellStyle name="표준 54 6" xfId="718"/>
    <cellStyle name="표준 54 7" xfId="719"/>
    <cellStyle name="표준 55" xfId="720"/>
    <cellStyle name="표준 55 2" xfId="721"/>
    <cellStyle name="표준 55 3" xfId="722"/>
    <cellStyle name="표준 55 4" xfId="723"/>
    <cellStyle name="표준 55 5" xfId="724"/>
    <cellStyle name="표준 55 6" xfId="725"/>
    <cellStyle name="표준 55 7" xfId="726"/>
    <cellStyle name="표준 56" xfId="727"/>
    <cellStyle name="표준 56 2" xfId="728"/>
    <cellStyle name="표준 56 3" xfId="729"/>
    <cellStyle name="표준 56 4" xfId="730"/>
    <cellStyle name="표준 56 5" xfId="731"/>
    <cellStyle name="표준 56 6" xfId="732"/>
    <cellStyle name="표준 56 7" xfId="733"/>
    <cellStyle name="표준 57 2" xfId="734"/>
    <cellStyle name="표준 57 3" xfId="735"/>
    <cellStyle name="표준 57 4" xfId="736"/>
    <cellStyle name="표준 57 5" xfId="737"/>
    <cellStyle name="표준 57 6" xfId="738"/>
    <cellStyle name="표준 57 7" xfId="739"/>
    <cellStyle name="표준 58 2" xfId="740"/>
    <cellStyle name="표준 58 3" xfId="741"/>
    <cellStyle name="표준 58 4" xfId="742"/>
    <cellStyle name="표준 58 5" xfId="743"/>
    <cellStyle name="표준 58 6" xfId="744"/>
    <cellStyle name="표준 58 7" xfId="745"/>
    <cellStyle name="표준 59 2" xfId="746"/>
    <cellStyle name="표준 59 3" xfId="747"/>
    <cellStyle name="표준 59 4" xfId="748"/>
    <cellStyle name="표준 59 5" xfId="749"/>
    <cellStyle name="표준 59 6" xfId="750"/>
    <cellStyle name="표준 59 7" xfId="751"/>
    <cellStyle name="표준 6" xfId="752"/>
    <cellStyle name="표준 6 2" xfId="753"/>
    <cellStyle name="표준 6 2 2" xfId="754"/>
    <cellStyle name="표준 6 2 2 2" xfId="755"/>
    <cellStyle name="표준 6 2 3" xfId="756"/>
    <cellStyle name="표준 6 2 4" xfId="757"/>
    <cellStyle name="표준 6 2 4 2" xfId="758"/>
    <cellStyle name="표준 6 2 4 3" xfId="759"/>
    <cellStyle name="표준 6 3" xfId="760"/>
    <cellStyle name="표준 6 3 2" xfId="761"/>
    <cellStyle name="표준 6 3 2 2" xfId="762"/>
    <cellStyle name="표준 6 3 2 3" xfId="763"/>
    <cellStyle name="표준 6 4" xfId="764"/>
    <cellStyle name="표준 6 5" xfId="765"/>
    <cellStyle name="표준 6 6" xfId="766"/>
    <cellStyle name="표준 6 7" xfId="767"/>
    <cellStyle name="표준 60 2" xfId="768"/>
    <cellStyle name="표준 60 3" xfId="769"/>
    <cellStyle name="표준 60 4" xfId="770"/>
    <cellStyle name="표준 60 5" xfId="771"/>
    <cellStyle name="표준 60 6" xfId="772"/>
    <cellStyle name="표준 60 7" xfId="773"/>
    <cellStyle name="표준 61 2" xfId="774"/>
    <cellStyle name="표준 61 3" xfId="775"/>
    <cellStyle name="표준 61 4" xfId="776"/>
    <cellStyle name="표준 61 5" xfId="777"/>
    <cellStyle name="표준 61 6" xfId="778"/>
    <cellStyle name="표준 61 7" xfId="779"/>
    <cellStyle name="표준 62 2" xfId="780"/>
    <cellStyle name="표준 62 3" xfId="781"/>
    <cellStyle name="표준 62 4" xfId="782"/>
    <cellStyle name="표준 62 5" xfId="783"/>
    <cellStyle name="표준 62 6" xfId="784"/>
    <cellStyle name="표준 62 7" xfId="785"/>
    <cellStyle name="표준 63 2" xfId="786"/>
    <cellStyle name="표준 63 3" xfId="787"/>
    <cellStyle name="표준 63 4" xfId="788"/>
    <cellStyle name="표준 63 5" xfId="789"/>
    <cellStyle name="표준 63 6" xfId="790"/>
    <cellStyle name="표준 63 7" xfId="791"/>
    <cellStyle name="표준 64 2" xfId="792"/>
    <cellStyle name="표준 64 3" xfId="793"/>
    <cellStyle name="표준 64 4" xfId="794"/>
    <cellStyle name="표준 64 5" xfId="795"/>
    <cellStyle name="표준 64 6" xfId="796"/>
    <cellStyle name="표준 64 7" xfId="797"/>
    <cellStyle name="표준 65 2" xfId="798"/>
    <cellStyle name="표준 65 3" xfId="799"/>
    <cellStyle name="표준 65 4" xfId="800"/>
    <cellStyle name="표준 65 5" xfId="801"/>
    <cellStyle name="표준 65 6" xfId="802"/>
    <cellStyle name="표준 65 7" xfId="803"/>
    <cellStyle name="표준 66 2" xfId="804"/>
    <cellStyle name="표준 66 3" xfId="805"/>
    <cellStyle name="표준 66 4" xfId="806"/>
    <cellStyle name="표준 66 5" xfId="807"/>
    <cellStyle name="표준 66 6" xfId="808"/>
    <cellStyle name="표준 66 7" xfId="809"/>
    <cellStyle name="표준 67" xfId="810"/>
    <cellStyle name="표준 67 2" xfId="811"/>
    <cellStyle name="표준 67 3" xfId="812"/>
    <cellStyle name="표준 67 4" xfId="813"/>
    <cellStyle name="표준 67 5" xfId="814"/>
    <cellStyle name="표준 67 6" xfId="815"/>
    <cellStyle name="표준 67 7" xfId="816"/>
    <cellStyle name="표준 67 8" xfId="817"/>
    <cellStyle name="표준 67 9" xfId="818"/>
    <cellStyle name="표준 7" xfId="819"/>
    <cellStyle name="표준 7 2" xfId="820"/>
    <cellStyle name="표준 7 2 2" xfId="821"/>
    <cellStyle name="표준 7 2 2 2" xfId="822"/>
    <cellStyle name="표준 7 2 2 3" xfId="823"/>
    <cellStyle name="표준 7 3" xfId="824"/>
    <cellStyle name="표준 7 4" xfId="825"/>
    <cellStyle name="표준 7 5" xfId="826"/>
    <cellStyle name="표준 7 6" xfId="827"/>
    <cellStyle name="표준 7 7" xfId="828"/>
    <cellStyle name="표준 7 8" xfId="829"/>
    <cellStyle name="표준 7 9" xfId="830"/>
    <cellStyle name="표준 71 2" xfId="831"/>
    <cellStyle name="표준 72 2" xfId="832"/>
    <cellStyle name="표준 8" xfId="833"/>
    <cellStyle name="표준 8 10" xfId="834"/>
    <cellStyle name="표준 8 10 2" xfId="835"/>
    <cellStyle name="표준 8 11" xfId="836"/>
    <cellStyle name="표준 8 2" xfId="837"/>
    <cellStyle name="표준 8 2 2" xfId="838"/>
    <cellStyle name="표준 8 2 2 2" xfId="839"/>
    <cellStyle name="표준 8 2 2 2 2" xfId="840"/>
    <cellStyle name="표준 8 2 2 2 2 2" xfId="841"/>
    <cellStyle name="표준 8 2 2 2 3" xfId="842"/>
    <cellStyle name="표준 8 2 2 3" xfId="843"/>
    <cellStyle name="표준 8 2 2 3 2" xfId="844"/>
    <cellStyle name="표준 8 2 2 4" xfId="845"/>
    <cellStyle name="표준 8 2 3" xfId="846"/>
    <cellStyle name="표준 8 2 3 2" xfId="847"/>
    <cellStyle name="표준 8 2 3 2 2" xfId="848"/>
    <cellStyle name="표준 8 2 3 3" xfId="849"/>
    <cellStyle name="표준 8 2 4" xfId="850"/>
    <cellStyle name="표준 8 2 4 2" xfId="851"/>
    <cellStyle name="표준 8 2 5" xfId="852"/>
    <cellStyle name="표준 8 2 6" xfId="853"/>
    <cellStyle name="표준 8 3" xfId="854"/>
    <cellStyle name="표준 8 3 2" xfId="855"/>
    <cellStyle name="표준 8 3 3" xfId="856"/>
    <cellStyle name="표준 8 3 3 2" xfId="857"/>
    <cellStyle name="표준 8 3 3 3" xfId="858"/>
    <cellStyle name="표준 8 4" xfId="859"/>
    <cellStyle name="표준 8 5" xfId="860"/>
    <cellStyle name="표준 8 6" xfId="861"/>
    <cellStyle name="표준 8 7" xfId="862"/>
    <cellStyle name="표준 8 8" xfId="863"/>
    <cellStyle name="표준 8 8 2" xfId="864"/>
    <cellStyle name="표준 8 8 2 2" xfId="865"/>
    <cellStyle name="표준 8 8 2 2 2" xfId="866"/>
    <cellStyle name="표준 8 8 2 3" xfId="867"/>
    <cellStyle name="표준 8 8 3" xfId="868"/>
    <cellStyle name="표준 8 8 3 2" xfId="869"/>
    <cellStyle name="표준 8 8 4" xfId="870"/>
    <cellStyle name="표준 8 9" xfId="871"/>
    <cellStyle name="표준 8 9 2" xfId="872"/>
    <cellStyle name="표준 8 9 2 2" xfId="873"/>
    <cellStyle name="표준 8 9 3" xfId="874"/>
    <cellStyle name="표준 80" xfId="875"/>
    <cellStyle name="표준 82" xfId="876"/>
    <cellStyle name="표준 9" xfId="877"/>
    <cellStyle name="표준 9 2" xfId="878"/>
    <cellStyle name="표준 9 3" xfId="879"/>
    <cellStyle name="표준 9 4" xfId="880"/>
    <cellStyle name="표준 9 5" xfId="881"/>
    <cellStyle name="표준 9 6" xfId="882"/>
    <cellStyle name="표준 9 7" xfId="883"/>
    <cellStyle name="표준 9 8" xfId="884"/>
    <cellStyle name="표준 93" xfId="885"/>
    <cellStyle name="표준_전문대학주소록" xfId="53"/>
    <cellStyle name="하이퍼링크" xfId="52" builtinId="8"/>
    <cellStyle name="하이퍼링크 2" xfId="886"/>
    <cellStyle name="하이퍼링크 2 2" xfId="887"/>
    <cellStyle name="하이퍼링크 2 3" xfId="888"/>
    <cellStyle name="하이퍼링크 2 4" xfId="889"/>
    <cellStyle name="하이퍼링크 3" xfId="890"/>
    <cellStyle name="하이퍼링크 4" xfId="891"/>
    <cellStyle name="하이퍼링크 5" xfId="892"/>
  </cellStyles>
  <dxfs count="17">
    <dxf>
      <font>
        <b/>
        <i val="0"/>
        <condense val="0"/>
        <extend val="0"/>
        <color indexed="12"/>
      </font>
      <fill>
        <patternFill>
          <bgColor indexed="13"/>
        </patternFill>
      </fill>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2"/>
      </font>
      <fill>
        <patternFill>
          <bgColor rgb="FFFFC000"/>
        </patternFill>
      </fill>
    </dxf>
    <dxf>
      <font>
        <b/>
        <i val="0"/>
        <strike val="0"/>
        <color rgb="FF0000FF"/>
      </font>
      <fill>
        <patternFill>
          <bgColor rgb="FFFFFF00"/>
        </patternFill>
      </fill>
    </dxf>
    <dxf>
      <font>
        <color rgb="FF006100"/>
      </font>
      <fill>
        <patternFill>
          <bgColor rgb="FFC6EFCE"/>
        </patternFill>
      </fill>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2"/>
      </font>
      <fill>
        <patternFill>
          <bgColor indexed="13"/>
        </patternFill>
      </fill>
    </dxf>
    <dxf>
      <font>
        <color rgb="FF7030A0"/>
      </font>
      <fill>
        <patternFill>
          <bgColor theme="7" tint="0.79998168889431442"/>
        </patternFill>
      </fill>
    </dxf>
    <dxf>
      <font>
        <color rgb="FF0000FF"/>
      </font>
      <fill>
        <patternFill>
          <bgColor theme="8" tint="0.79998168889431442"/>
        </patternFill>
      </fill>
    </dxf>
    <dxf>
      <font>
        <color rgb="FFC00000"/>
      </font>
      <fill>
        <patternFill>
          <bgColor theme="9" tint="0.79998168889431442"/>
        </patternFill>
      </fill>
    </dxf>
    <dxf>
      <fill>
        <patternFill>
          <bgColor indexed="13"/>
        </patternFill>
      </fill>
    </dxf>
    <dxf>
      <font>
        <b/>
        <i val="0"/>
        <condense val="0"/>
        <extend val="0"/>
        <color indexed="12"/>
      </font>
    </dxf>
    <dxf>
      <font>
        <b/>
        <i val="0"/>
        <condense val="0"/>
        <extend val="0"/>
        <color indexed="12"/>
      </font>
      <fill>
        <patternFill>
          <bgColor indexed="13"/>
        </patternFill>
      </fill>
    </dxf>
    <dxf>
      <font>
        <b/>
        <i val="0"/>
        <condense val="0"/>
        <extend val="0"/>
        <color indexed="12"/>
      </font>
    </dxf>
    <dxf>
      <font>
        <b/>
        <i val="0"/>
        <condense val="0"/>
        <extend val="0"/>
        <color indexed="12"/>
      </font>
      <fill>
        <patternFill>
          <bgColor indexed="13"/>
        </patternFill>
      </fill>
    </dxf>
  </dxfs>
  <tableStyles count="0" defaultTableStyle="TableStyleMedium9" defaultPivotStyle="PivotStyleLight16"/>
  <colors>
    <mruColors>
      <color rgb="FFFFFFCC"/>
      <color rgb="FF0000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371475</xdr:colOff>
      <xdr:row>0</xdr:row>
      <xdr:rowOff>104775</xdr:rowOff>
    </xdr:from>
    <xdr:to>
      <xdr:col>17</xdr:col>
      <xdr:colOff>513652</xdr:colOff>
      <xdr:row>4</xdr:row>
      <xdr:rowOff>95083</xdr:rowOff>
    </xdr:to>
    <xdr:pic>
      <xdr:nvPicPr>
        <xdr:cNvPr id="2" name="그림 1"/>
        <xdr:cNvPicPr>
          <a:picLocks noChangeAspect="1"/>
        </xdr:cNvPicPr>
      </xdr:nvPicPr>
      <xdr:blipFill>
        <a:blip xmlns:r="http://schemas.openxmlformats.org/officeDocument/2006/relationships" r:embed="rId1"/>
        <a:stretch>
          <a:fillRect/>
        </a:stretch>
      </xdr:blipFill>
      <xdr:spPr>
        <a:xfrm>
          <a:off x="9515475" y="104775"/>
          <a:ext cx="5590477" cy="13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54788;&#44368;&#51652;\01&#45824;&#50808;&#54801;&#47141;&#48512;\&#44544;&#47196;&#48268;&#54788;&#51109;&#54617;&#49845;\2014&#45380;\2014&#49324;&#50629;&#44277;&#44256;\2013&#45380;%20&#44544;&#47196;&#48268;%20&#54788;&#51109;&#54617;&#49845;%20&#52280;&#44032;&#49888;&#52397;&#49436;(&#52572;&#52488;&#49888;&#52397;-00&#45824;&#54617;)0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s/Desktop/2015&#51204;&#47928;&#45824;&#54617;&#44544;&#47196;&#48268;&#54788;&#51109;&#54617;&#49845;&#54028;&#44204;&#54788;&#54889;(&#49436;&#49885;-&#54200;&#51665;&#51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작성요령"/>
      <sheetName val="2013 최초신청명단"/>
      <sheetName val="2013 담당자 현황"/>
      <sheetName val="Sheet2"/>
      <sheetName val="2013년 전문대학 모집단위별 개설학과"/>
      <sheetName val="Sheet1"/>
    </sheetNames>
    <sheetDataSet>
      <sheetData sheetId="0" refreshError="1"/>
      <sheetData sheetId="1" refreshError="1"/>
      <sheetData sheetId="2" refreshError="1"/>
      <sheetData sheetId="3">
        <row r="1">
          <cell r="A1" t="str">
            <v>가톨릭상지대학교</v>
          </cell>
          <cell r="B1" t="str">
            <v>경북</v>
          </cell>
          <cell r="C1" t="str">
            <v>영남권</v>
          </cell>
          <cell r="D1" t="str">
            <v>비수도권</v>
          </cell>
        </row>
        <row r="2">
          <cell r="A2" t="str">
            <v>강릉영동대학</v>
          </cell>
          <cell r="B2" t="str">
            <v>강원</v>
          </cell>
          <cell r="C2" t="str">
            <v>충청강원권</v>
          </cell>
          <cell r="D2" t="str">
            <v>비수도권</v>
          </cell>
        </row>
        <row r="3">
          <cell r="A3" t="str">
            <v>강원관광대학</v>
          </cell>
          <cell r="B3" t="str">
            <v>강원</v>
          </cell>
          <cell r="C3" t="str">
            <v>충청강원권</v>
          </cell>
          <cell r="D3" t="str">
            <v>비수도권</v>
          </cell>
        </row>
        <row r="4">
          <cell r="A4" t="str">
            <v>강원도립대학</v>
          </cell>
          <cell r="B4" t="str">
            <v>강원</v>
          </cell>
          <cell r="C4" t="str">
            <v>충청강원권</v>
          </cell>
          <cell r="D4" t="str">
            <v>비수도권</v>
          </cell>
        </row>
        <row r="5">
          <cell r="A5" t="str">
            <v>거제대학교</v>
          </cell>
          <cell r="B5" t="str">
            <v>경남</v>
          </cell>
          <cell r="C5" t="str">
            <v>영남권</v>
          </cell>
          <cell r="D5" t="str">
            <v>비수도권</v>
          </cell>
        </row>
        <row r="6">
          <cell r="A6" t="str">
            <v>경기과학기술대학교</v>
          </cell>
          <cell r="B6" t="str">
            <v>경기</v>
          </cell>
          <cell r="C6" t="str">
            <v>수도권</v>
          </cell>
          <cell r="D6" t="str">
            <v>수도권</v>
          </cell>
        </row>
        <row r="7">
          <cell r="A7" t="str">
            <v>경남도립거창대학</v>
          </cell>
          <cell r="B7" t="str">
            <v>경남</v>
          </cell>
          <cell r="C7" t="str">
            <v>영남권</v>
          </cell>
          <cell r="D7" t="str">
            <v>비수도권</v>
          </cell>
        </row>
        <row r="8">
          <cell r="A8" t="str">
            <v>경남도립남해대학</v>
          </cell>
          <cell r="B8" t="str">
            <v>경남</v>
          </cell>
          <cell r="C8" t="str">
            <v>영남권</v>
          </cell>
          <cell r="D8" t="str">
            <v>비수도권</v>
          </cell>
        </row>
        <row r="9">
          <cell r="A9" t="str">
            <v>경남정보대학교</v>
          </cell>
          <cell r="B9" t="str">
            <v>부산</v>
          </cell>
          <cell r="C9" t="str">
            <v>영남권</v>
          </cell>
          <cell r="D9" t="str">
            <v>비수도권</v>
          </cell>
        </row>
        <row r="10">
          <cell r="A10" t="str">
            <v>경민대학교</v>
          </cell>
          <cell r="B10" t="str">
            <v>경기</v>
          </cell>
          <cell r="C10" t="str">
            <v>수도권</v>
          </cell>
          <cell r="D10" t="str">
            <v>수도권</v>
          </cell>
        </row>
        <row r="11">
          <cell r="A11" t="str">
            <v>경복대학교</v>
          </cell>
          <cell r="B11" t="str">
            <v>경기</v>
          </cell>
          <cell r="C11" t="str">
            <v>수도권</v>
          </cell>
          <cell r="D11" t="str">
            <v>수도권</v>
          </cell>
        </row>
        <row r="12">
          <cell r="A12" t="str">
            <v>경북과학대학교</v>
          </cell>
          <cell r="B12" t="str">
            <v>경북</v>
          </cell>
          <cell r="C12" t="str">
            <v>영남권</v>
          </cell>
          <cell r="D12" t="str">
            <v>비수도권</v>
          </cell>
        </row>
        <row r="13">
          <cell r="A13" t="str">
            <v>경북도립대학</v>
          </cell>
          <cell r="B13" t="str">
            <v>경북</v>
          </cell>
          <cell r="C13" t="str">
            <v>영남권</v>
          </cell>
          <cell r="D13" t="str">
            <v>비수도권</v>
          </cell>
        </row>
        <row r="14">
          <cell r="A14" t="str">
            <v>경북전문대학교</v>
          </cell>
          <cell r="B14" t="str">
            <v>경북</v>
          </cell>
          <cell r="C14" t="str">
            <v>영남권</v>
          </cell>
          <cell r="D14" t="str">
            <v>비수도권</v>
          </cell>
        </row>
        <row r="15">
          <cell r="A15" t="str">
            <v>경산1대학교</v>
          </cell>
          <cell r="B15" t="str">
            <v>경북</v>
          </cell>
          <cell r="C15" t="str">
            <v>영남권</v>
          </cell>
          <cell r="D15" t="str">
            <v>비수도권</v>
          </cell>
        </row>
        <row r="16">
          <cell r="A16" t="str">
            <v>경인여자대학교</v>
          </cell>
          <cell r="B16" t="str">
            <v>인천</v>
          </cell>
          <cell r="C16" t="str">
            <v>수도권</v>
          </cell>
          <cell r="D16" t="str">
            <v>수도권</v>
          </cell>
        </row>
        <row r="17">
          <cell r="A17" t="str">
            <v>계명문화대학</v>
          </cell>
          <cell r="B17" t="str">
            <v>대구</v>
          </cell>
          <cell r="C17" t="str">
            <v>영남권</v>
          </cell>
          <cell r="D17" t="str">
            <v>비수도권</v>
          </cell>
        </row>
        <row r="18">
          <cell r="A18" t="str">
            <v>계원예술대학교</v>
          </cell>
          <cell r="B18" t="str">
            <v>경기</v>
          </cell>
          <cell r="C18" t="str">
            <v>수도권</v>
          </cell>
          <cell r="D18" t="str">
            <v>수도권</v>
          </cell>
        </row>
        <row r="19">
          <cell r="A19" t="str">
            <v>고구려대학</v>
          </cell>
          <cell r="B19" t="str">
            <v>전남</v>
          </cell>
          <cell r="C19" t="str">
            <v>호남제주권</v>
          </cell>
          <cell r="D19" t="str">
            <v>비수도권</v>
          </cell>
        </row>
        <row r="20">
          <cell r="A20" t="str">
            <v>공주영상대학교</v>
          </cell>
          <cell r="B20" t="str">
            <v>충남</v>
          </cell>
          <cell r="C20" t="str">
            <v>충청강원권</v>
          </cell>
          <cell r="D20" t="str">
            <v>비수도권</v>
          </cell>
        </row>
        <row r="21">
          <cell r="A21" t="str">
            <v>광양보건대학교</v>
          </cell>
          <cell r="B21" t="str">
            <v>전남</v>
          </cell>
          <cell r="C21" t="str">
            <v>호남제주권</v>
          </cell>
          <cell r="D21" t="str">
            <v>비수도권</v>
          </cell>
        </row>
        <row r="22">
          <cell r="A22" t="str">
            <v>광주보건대학교</v>
          </cell>
          <cell r="B22" t="str">
            <v>광주</v>
          </cell>
          <cell r="C22" t="str">
            <v>호남제주권</v>
          </cell>
          <cell r="D22" t="str">
            <v>비수도권</v>
          </cell>
        </row>
        <row r="23">
          <cell r="A23" t="str">
            <v>구미대학교</v>
          </cell>
          <cell r="B23" t="str">
            <v>경북</v>
          </cell>
          <cell r="C23" t="str">
            <v>영남권</v>
          </cell>
          <cell r="D23" t="str">
            <v>비수도권</v>
          </cell>
        </row>
        <row r="24">
          <cell r="A24" t="str">
            <v>국제대학교</v>
          </cell>
          <cell r="B24" t="str">
            <v>경기</v>
          </cell>
          <cell r="C24" t="str">
            <v>수도권</v>
          </cell>
          <cell r="D24" t="str">
            <v>수도권</v>
          </cell>
        </row>
        <row r="25">
          <cell r="A25" t="str">
            <v>군산간호대학교</v>
          </cell>
          <cell r="B25" t="str">
            <v>전북</v>
          </cell>
          <cell r="C25" t="str">
            <v>호남제주권</v>
          </cell>
          <cell r="D25" t="str">
            <v>비수도권</v>
          </cell>
        </row>
        <row r="26">
          <cell r="A26" t="str">
            <v>군장대학교</v>
          </cell>
          <cell r="B26" t="str">
            <v>전북</v>
          </cell>
          <cell r="C26" t="str">
            <v>호남제주권</v>
          </cell>
          <cell r="D26" t="str">
            <v>비수도권</v>
          </cell>
        </row>
        <row r="27">
          <cell r="A27" t="str">
            <v>극동정보대학</v>
          </cell>
          <cell r="B27" t="str">
            <v>충북</v>
          </cell>
          <cell r="C27" t="str">
            <v>충청강원권</v>
          </cell>
          <cell r="D27" t="str">
            <v>비수도권</v>
          </cell>
        </row>
        <row r="28">
          <cell r="A28" t="str">
            <v>기독간호대학교</v>
          </cell>
          <cell r="B28" t="str">
            <v>광주</v>
          </cell>
          <cell r="C28" t="str">
            <v>호남제주권</v>
          </cell>
          <cell r="D28" t="str">
            <v>비수도권</v>
          </cell>
        </row>
        <row r="29">
          <cell r="A29" t="str">
            <v>김천과학대학</v>
          </cell>
          <cell r="B29" t="str">
            <v>경북</v>
          </cell>
          <cell r="C29" t="str">
            <v>영남권</v>
          </cell>
          <cell r="D29" t="str">
            <v>비수도권</v>
          </cell>
        </row>
        <row r="30">
          <cell r="A30" t="str">
            <v>김포대학</v>
          </cell>
          <cell r="B30" t="str">
            <v>경기</v>
          </cell>
          <cell r="C30" t="str">
            <v>수도권</v>
          </cell>
          <cell r="D30" t="str">
            <v>수도권</v>
          </cell>
        </row>
        <row r="31">
          <cell r="A31" t="str">
            <v>김해대학</v>
          </cell>
          <cell r="B31" t="str">
            <v>경남</v>
          </cell>
          <cell r="C31" t="str">
            <v>영남권</v>
          </cell>
          <cell r="D31" t="str">
            <v>비수도권</v>
          </cell>
        </row>
        <row r="32">
          <cell r="A32" t="str">
            <v>농협대학교</v>
          </cell>
          <cell r="B32" t="str">
            <v>경기</v>
          </cell>
          <cell r="C32" t="str">
            <v>수도권</v>
          </cell>
          <cell r="D32" t="str">
            <v>수도권</v>
          </cell>
        </row>
        <row r="33">
          <cell r="A33" t="str">
            <v>대경대학</v>
          </cell>
          <cell r="B33" t="str">
            <v>경북</v>
          </cell>
          <cell r="C33" t="str">
            <v>영남권</v>
          </cell>
          <cell r="D33" t="str">
            <v>비수도권</v>
          </cell>
        </row>
        <row r="34">
          <cell r="A34" t="str">
            <v>대구공업대학교</v>
          </cell>
          <cell r="B34" t="str">
            <v>대구</v>
          </cell>
          <cell r="C34" t="str">
            <v>영남권</v>
          </cell>
          <cell r="D34" t="str">
            <v>비수도권</v>
          </cell>
        </row>
        <row r="35">
          <cell r="A35" t="str">
            <v>대구과학대학교</v>
          </cell>
          <cell r="B35" t="str">
            <v>대구</v>
          </cell>
          <cell r="C35" t="str">
            <v>영남권</v>
          </cell>
          <cell r="D35" t="str">
            <v>비수도권</v>
          </cell>
        </row>
        <row r="36">
          <cell r="A36" t="str">
            <v>대구미래대학</v>
          </cell>
          <cell r="B36" t="str">
            <v>경북</v>
          </cell>
          <cell r="C36" t="str">
            <v>영남권</v>
          </cell>
          <cell r="D36" t="str">
            <v>비수도권</v>
          </cell>
        </row>
        <row r="37">
          <cell r="A37" t="str">
            <v>대구보건대학교</v>
          </cell>
          <cell r="B37" t="str">
            <v>대구</v>
          </cell>
          <cell r="C37" t="str">
            <v>영남권</v>
          </cell>
          <cell r="D37" t="str">
            <v>비수도권</v>
          </cell>
        </row>
        <row r="38">
          <cell r="A38" t="str">
            <v>수성대학교</v>
          </cell>
          <cell r="B38" t="str">
            <v>대구</v>
          </cell>
          <cell r="C38" t="str">
            <v>영남권</v>
          </cell>
          <cell r="D38" t="str">
            <v>비수도권</v>
          </cell>
        </row>
        <row r="39">
          <cell r="A39" t="str">
            <v>대덕대학교</v>
          </cell>
          <cell r="B39" t="str">
            <v>대전</v>
          </cell>
          <cell r="C39" t="str">
            <v>충청강원권</v>
          </cell>
          <cell r="D39" t="str">
            <v>비수도권</v>
          </cell>
        </row>
        <row r="40">
          <cell r="A40" t="str">
            <v>대동대학교</v>
          </cell>
          <cell r="B40" t="str">
            <v>부산</v>
          </cell>
          <cell r="C40" t="str">
            <v>영남권</v>
          </cell>
          <cell r="D40" t="str">
            <v>비수도권</v>
          </cell>
        </row>
        <row r="41">
          <cell r="A41" t="str">
            <v>대림대학교</v>
          </cell>
          <cell r="B41" t="str">
            <v>경기</v>
          </cell>
          <cell r="C41" t="str">
            <v>수도권</v>
          </cell>
          <cell r="D41" t="str">
            <v>수도권</v>
          </cell>
        </row>
        <row r="42">
          <cell r="A42" t="str">
            <v>대원대학교</v>
          </cell>
          <cell r="B42" t="str">
            <v>충북</v>
          </cell>
          <cell r="C42" t="str">
            <v>충청강원권</v>
          </cell>
          <cell r="D42" t="str">
            <v>비수도권</v>
          </cell>
        </row>
        <row r="43">
          <cell r="A43" t="str">
            <v>대전보건대학교</v>
          </cell>
          <cell r="B43" t="str">
            <v>대전</v>
          </cell>
          <cell r="C43" t="str">
            <v>충청강원권</v>
          </cell>
          <cell r="D43" t="str">
            <v>비수도권</v>
          </cell>
        </row>
        <row r="44">
          <cell r="A44" t="str">
            <v>동강대학교</v>
          </cell>
          <cell r="B44" t="str">
            <v>광주</v>
          </cell>
          <cell r="C44" t="str">
            <v>호남제주권</v>
          </cell>
          <cell r="D44" t="str">
            <v>비수도권</v>
          </cell>
        </row>
        <row r="45">
          <cell r="A45" t="str">
            <v>동남보건대학교</v>
          </cell>
          <cell r="B45" t="str">
            <v>경기</v>
          </cell>
          <cell r="C45" t="str">
            <v>수도권</v>
          </cell>
          <cell r="D45" t="str">
            <v>수도권</v>
          </cell>
        </row>
        <row r="46">
          <cell r="A46" t="str">
            <v>동부산대학교</v>
          </cell>
          <cell r="B46" t="str">
            <v>부산</v>
          </cell>
          <cell r="C46" t="str">
            <v>영남권</v>
          </cell>
          <cell r="D46" t="str">
            <v>비수도권</v>
          </cell>
        </row>
        <row r="47">
          <cell r="A47" t="str">
            <v>동서울대학교</v>
          </cell>
          <cell r="B47" t="str">
            <v>경기</v>
          </cell>
          <cell r="C47" t="str">
            <v>수도권</v>
          </cell>
          <cell r="D47" t="str">
            <v>수도권</v>
          </cell>
        </row>
        <row r="48">
          <cell r="A48" t="str">
            <v>동아방송예술대학</v>
          </cell>
          <cell r="B48" t="str">
            <v>경기</v>
          </cell>
          <cell r="C48" t="str">
            <v>수도권</v>
          </cell>
          <cell r="D48" t="str">
            <v>수도권</v>
          </cell>
        </row>
        <row r="49">
          <cell r="A49" t="str">
            <v>동아인재대학교</v>
          </cell>
          <cell r="B49" t="str">
            <v>전남</v>
          </cell>
          <cell r="C49" t="str">
            <v>호남제주권</v>
          </cell>
          <cell r="D49" t="str">
            <v>비수도권</v>
          </cell>
        </row>
        <row r="50">
          <cell r="A50" t="str">
            <v>동양미래대학교</v>
          </cell>
          <cell r="B50" t="str">
            <v>서울</v>
          </cell>
          <cell r="C50" t="str">
            <v>수도권</v>
          </cell>
          <cell r="D50" t="str">
            <v>수도권</v>
          </cell>
        </row>
        <row r="51">
          <cell r="A51" t="str">
            <v>동우대학</v>
          </cell>
          <cell r="B51" t="str">
            <v>강원</v>
          </cell>
          <cell r="C51" t="str">
            <v>충청강원권</v>
          </cell>
          <cell r="D51" t="str">
            <v>비수도권</v>
          </cell>
        </row>
        <row r="52">
          <cell r="A52" t="str">
            <v>동원대학교</v>
          </cell>
          <cell r="B52" t="str">
            <v>경기</v>
          </cell>
          <cell r="C52" t="str">
            <v>수도권</v>
          </cell>
          <cell r="D52" t="str">
            <v>수도권</v>
          </cell>
        </row>
        <row r="53">
          <cell r="A53" t="str">
            <v>동의과학대학교</v>
          </cell>
          <cell r="B53" t="str">
            <v>부산</v>
          </cell>
          <cell r="C53" t="str">
            <v>영남권</v>
          </cell>
          <cell r="D53" t="str">
            <v>비수도권</v>
          </cell>
        </row>
        <row r="54">
          <cell r="A54" t="str">
            <v>동주대학교</v>
          </cell>
          <cell r="B54" t="str">
            <v>부산</v>
          </cell>
          <cell r="C54" t="str">
            <v>영남권</v>
          </cell>
          <cell r="D54" t="str">
            <v>비수도권</v>
          </cell>
        </row>
        <row r="55">
          <cell r="A55" t="str">
            <v>두원공과대학교</v>
          </cell>
          <cell r="B55" t="str">
            <v>경기</v>
          </cell>
          <cell r="C55" t="str">
            <v>수도권</v>
          </cell>
          <cell r="D55" t="str">
            <v>수도권</v>
          </cell>
        </row>
        <row r="56">
          <cell r="A56" t="str">
            <v>마산대학교</v>
          </cell>
          <cell r="B56" t="str">
            <v>경남</v>
          </cell>
          <cell r="C56" t="str">
            <v>영남권</v>
          </cell>
          <cell r="D56" t="str">
            <v>비수도권</v>
          </cell>
        </row>
        <row r="57">
          <cell r="A57" t="str">
            <v>명지전문대학</v>
          </cell>
          <cell r="B57" t="str">
            <v>서울</v>
          </cell>
          <cell r="C57" t="str">
            <v>수도권</v>
          </cell>
          <cell r="D57" t="str">
            <v>수도권</v>
          </cell>
        </row>
        <row r="58">
          <cell r="A58" t="str">
            <v>목포과학대학교</v>
          </cell>
          <cell r="B58" t="str">
            <v>전남</v>
          </cell>
          <cell r="C58" t="str">
            <v>호남제주권</v>
          </cell>
          <cell r="D58" t="str">
            <v>비수도권</v>
          </cell>
        </row>
        <row r="59">
          <cell r="A59" t="str">
            <v>문경대학교</v>
          </cell>
          <cell r="B59" t="str">
            <v>경북</v>
          </cell>
          <cell r="C59" t="str">
            <v>영남권</v>
          </cell>
          <cell r="D59" t="str">
            <v>비수도권</v>
          </cell>
        </row>
        <row r="60">
          <cell r="A60" t="str">
            <v>배화여자대학교</v>
          </cell>
          <cell r="B60" t="str">
            <v>서울</v>
          </cell>
          <cell r="C60" t="str">
            <v>수도권</v>
          </cell>
          <cell r="D60" t="str">
            <v>수도권</v>
          </cell>
        </row>
        <row r="61">
          <cell r="A61" t="str">
            <v>백석문화대학교</v>
          </cell>
          <cell r="B61" t="str">
            <v>충남</v>
          </cell>
          <cell r="C61" t="str">
            <v>충청강원권</v>
          </cell>
          <cell r="D61" t="str">
            <v>비수도권</v>
          </cell>
        </row>
        <row r="62">
          <cell r="A62" t="str">
            <v>백제예술대학교</v>
          </cell>
          <cell r="B62" t="str">
            <v>전북</v>
          </cell>
          <cell r="C62" t="str">
            <v>호남제주권</v>
          </cell>
          <cell r="D62" t="str">
            <v>비수도권</v>
          </cell>
        </row>
        <row r="63">
          <cell r="A63" t="str">
            <v>벽성대학</v>
          </cell>
          <cell r="B63" t="str">
            <v>전북</v>
          </cell>
          <cell r="C63" t="str">
            <v>호남제주권</v>
          </cell>
          <cell r="D63" t="str">
            <v>비수도권</v>
          </cell>
        </row>
        <row r="64">
          <cell r="A64" t="str">
            <v>부산경상대학교</v>
          </cell>
          <cell r="B64" t="str">
            <v>부산</v>
          </cell>
          <cell r="C64" t="str">
            <v>영남권</v>
          </cell>
          <cell r="D64" t="str">
            <v>비수도권</v>
          </cell>
        </row>
        <row r="65">
          <cell r="A65" t="str">
            <v>부산여자대학교</v>
          </cell>
          <cell r="B65" t="str">
            <v>부산</v>
          </cell>
          <cell r="C65" t="str">
            <v>영남권</v>
          </cell>
          <cell r="D65" t="str">
            <v>비수도권</v>
          </cell>
        </row>
        <row r="66">
          <cell r="A66" t="str">
            <v>부산예술대학</v>
          </cell>
          <cell r="B66" t="str">
            <v>부산</v>
          </cell>
          <cell r="C66" t="str">
            <v>영남권</v>
          </cell>
          <cell r="D66" t="str">
            <v>비수도권</v>
          </cell>
        </row>
        <row r="67">
          <cell r="A67" t="str">
            <v>부산과학기술대학교</v>
          </cell>
          <cell r="B67" t="str">
            <v>부산</v>
          </cell>
          <cell r="C67" t="str">
            <v>영남권</v>
          </cell>
          <cell r="D67" t="str">
            <v>비수도권</v>
          </cell>
        </row>
        <row r="68">
          <cell r="A68" t="str">
            <v>부천대학교</v>
          </cell>
          <cell r="B68" t="str">
            <v>경기</v>
          </cell>
          <cell r="C68" t="str">
            <v>수도권</v>
          </cell>
          <cell r="D68" t="str">
            <v>수도권</v>
          </cell>
        </row>
        <row r="69">
          <cell r="A69" t="str">
            <v>삼육보건대학</v>
          </cell>
          <cell r="B69" t="str">
            <v>서울</v>
          </cell>
          <cell r="C69" t="str">
            <v>수도권</v>
          </cell>
          <cell r="D69" t="str">
            <v>수도권</v>
          </cell>
        </row>
        <row r="70">
          <cell r="A70" t="str">
            <v>상지영서대학교</v>
          </cell>
          <cell r="B70" t="str">
            <v>강원</v>
          </cell>
          <cell r="C70" t="str">
            <v>충청강원권</v>
          </cell>
          <cell r="D70" t="str">
            <v>비수도권</v>
          </cell>
        </row>
        <row r="71">
          <cell r="A71" t="str">
            <v>서영대학교</v>
          </cell>
          <cell r="B71" t="str">
            <v>광주</v>
          </cell>
          <cell r="C71" t="str">
            <v>호남제주권</v>
          </cell>
          <cell r="D71" t="str">
            <v>비수도권</v>
          </cell>
        </row>
        <row r="72">
          <cell r="A72" t="str">
            <v>서라벌대학교</v>
          </cell>
          <cell r="B72" t="str">
            <v>경북</v>
          </cell>
          <cell r="C72" t="str">
            <v>영남권</v>
          </cell>
          <cell r="D72" t="str">
            <v>비수도권</v>
          </cell>
        </row>
        <row r="73">
          <cell r="A73" t="str">
            <v>서울여자간호대학</v>
          </cell>
          <cell r="B73" t="str">
            <v>서울</v>
          </cell>
          <cell r="C73" t="str">
            <v>수도권</v>
          </cell>
          <cell r="D73" t="str">
            <v>수도권</v>
          </cell>
        </row>
        <row r="74">
          <cell r="A74" t="str">
            <v>서울예술대학교</v>
          </cell>
          <cell r="B74" t="str">
            <v>경기</v>
          </cell>
          <cell r="C74" t="str">
            <v>수도권</v>
          </cell>
          <cell r="D74" t="str">
            <v>수도권</v>
          </cell>
        </row>
        <row r="75">
          <cell r="A75" t="str">
            <v>서일대학</v>
          </cell>
          <cell r="B75" t="str">
            <v>서울</v>
          </cell>
          <cell r="C75" t="str">
            <v>수도권</v>
          </cell>
          <cell r="D75" t="str">
            <v>수도권</v>
          </cell>
        </row>
        <row r="76">
          <cell r="A76" t="str">
            <v>서정대학교</v>
          </cell>
          <cell r="B76" t="str">
            <v>경기</v>
          </cell>
          <cell r="C76" t="str">
            <v>수도권</v>
          </cell>
          <cell r="D76" t="str">
            <v>수도권</v>
          </cell>
        </row>
        <row r="77">
          <cell r="A77" t="str">
            <v>서해대학</v>
          </cell>
          <cell r="B77" t="str">
            <v>전북</v>
          </cell>
          <cell r="C77" t="str">
            <v>호남제주권</v>
          </cell>
          <cell r="D77" t="str">
            <v>비수도권</v>
          </cell>
        </row>
        <row r="78">
          <cell r="A78" t="str">
            <v>선린대학교</v>
          </cell>
          <cell r="B78" t="str">
            <v>경북</v>
          </cell>
          <cell r="C78" t="str">
            <v>영남권</v>
          </cell>
          <cell r="D78" t="str">
            <v>비수도권</v>
          </cell>
        </row>
        <row r="79">
          <cell r="A79" t="str">
            <v>성덕대학교</v>
          </cell>
          <cell r="B79" t="str">
            <v>경북</v>
          </cell>
          <cell r="C79" t="str">
            <v>영남권</v>
          </cell>
          <cell r="D79" t="str">
            <v>비수도권</v>
          </cell>
        </row>
        <row r="80">
          <cell r="A80" t="str">
            <v>세경대학교</v>
          </cell>
          <cell r="B80" t="str">
            <v>강원</v>
          </cell>
          <cell r="C80" t="str">
            <v>충청강원권</v>
          </cell>
          <cell r="D80" t="str">
            <v>비수도권</v>
          </cell>
        </row>
        <row r="81">
          <cell r="A81" t="str">
            <v>송곡대학교</v>
          </cell>
          <cell r="B81" t="str">
            <v>강원</v>
          </cell>
          <cell r="C81" t="str">
            <v>충청강원권</v>
          </cell>
          <cell r="D81" t="str">
            <v>비수도권</v>
          </cell>
        </row>
        <row r="82">
          <cell r="A82" t="str">
            <v>송호대학교</v>
          </cell>
          <cell r="B82" t="str">
            <v>강원</v>
          </cell>
          <cell r="C82" t="str">
            <v>충청강원권</v>
          </cell>
          <cell r="D82" t="str">
            <v>비수도권</v>
          </cell>
          <cell r="E82" t="str">
            <v>4년제</v>
          </cell>
        </row>
        <row r="83">
          <cell r="A83" t="str">
            <v>수원과학대학교</v>
          </cell>
          <cell r="B83" t="str">
            <v>경기</v>
          </cell>
          <cell r="C83" t="str">
            <v>수도권</v>
          </cell>
          <cell r="D83" t="str">
            <v>수도권</v>
          </cell>
        </row>
        <row r="84">
          <cell r="A84" t="str">
            <v>수원여자대학교</v>
          </cell>
          <cell r="B84" t="str">
            <v>경기</v>
          </cell>
          <cell r="C84" t="str">
            <v>수도권</v>
          </cell>
          <cell r="D84" t="str">
            <v>수도권</v>
          </cell>
        </row>
        <row r="85">
          <cell r="A85" t="str">
            <v>순천제일대학교</v>
          </cell>
          <cell r="B85" t="str">
            <v>전남</v>
          </cell>
          <cell r="C85" t="str">
            <v>호남제주권</v>
          </cell>
          <cell r="D85" t="str">
            <v>비수도권</v>
          </cell>
        </row>
        <row r="86">
          <cell r="A86" t="str">
            <v>숭의여자대학</v>
          </cell>
          <cell r="B86" t="str">
            <v>서울</v>
          </cell>
          <cell r="C86" t="str">
            <v>수도권</v>
          </cell>
          <cell r="D86" t="str">
            <v>수도권</v>
          </cell>
        </row>
        <row r="87">
          <cell r="A87" t="str">
            <v>신구대학교</v>
          </cell>
          <cell r="B87" t="str">
            <v>경기</v>
          </cell>
          <cell r="C87" t="str">
            <v>수도권</v>
          </cell>
          <cell r="D87" t="str">
            <v>수도권</v>
          </cell>
        </row>
        <row r="88">
          <cell r="A88" t="str">
            <v>신성대학교</v>
          </cell>
          <cell r="B88" t="str">
            <v>충남</v>
          </cell>
          <cell r="C88" t="str">
            <v>충청강원권</v>
          </cell>
          <cell r="D88" t="str">
            <v>비수도권</v>
          </cell>
        </row>
        <row r="89">
          <cell r="A89" t="str">
            <v>신안산대학교</v>
          </cell>
          <cell r="B89" t="str">
            <v>경기</v>
          </cell>
          <cell r="C89" t="str">
            <v>수도권</v>
          </cell>
          <cell r="D89" t="str">
            <v>수도권</v>
          </cell>
        </row>
        <row r="90">
          <cell r="A90" t="str">
            <v>신흥대학교</v>
          </cell>
          <cell r="B90" t="str">
            <v>경기</v>
          </cell>
          <cell r="C90" t="str">
            <v>수도권</v>
          </cell>
          <cell r="D90" t="str">
            <v>수도권</v>
          </cell>
        </row>
        <row r="91">
          <cell r="A91" t="str">
            <v>아주자동차대학</v>
          </cell>
          <cell r="B91" t="str">
            <v>충남</v>
          </cell>
          <cell r="C91" t="str">
            <v>충청강원권</v>
          </cell>
          <cell r="D91" t="str">
            <v>비수도권</v>
          </cell>
        </row>
        <row r="92">
          <cell r="A92" t="str">
            <v>안동과학대학교</v>
          </cell>
          <cell r="B92" t="str">
            <v>경북</v>
          </cell>
          <cell r="C92" t="str">
            <v>영남권</v>
          </cell>
          <cell r="D92" t="str">
            <v>비수도권</v>
          </cell>
        </row>
        <row r="93">
          <cell r="A93" t="str">
            <v>안산대학교</v>
          </cell>
          <cell r="B93" t="str">
            <v>경기</v>
          </cell>
          <cell r="C93" t="str">
            <v>수도권</v>
          </cell>
          <cell r="D93" t="str">
            <v>수도권</v>
          </cell>
        </row>
        <row r="94">
          <cell r="A94" t="str">
            <v>연성대학교</v>
          </cell>
          <cell r="B94" t="str">
            <v>경기</v>
          </cell>
          <cell r="C94" t="str">
            <v>수도권</v>
          </cell>
          <cell r="D94" t="str">
            <v>수도권</v>
          </cell>
        </row>
        <row r="95">
          <cell r="A95" t="str">
            <v>양산대학교</v>
          </cell>
          <cell r="B95" t="str">
            <v>경남</v>
          </cell>
          <cell r="C95" t="str">
            <v>영남권</v>
          </cell>
          <cell r="D95" t="str">
            <v>비수도권</v>
          </cell>
        </row>
        <row r="96">
          <cell r="A96" t="str">
            <v>여주대학교</v>
          </cell>
          <cell r="B96" t="str">
            <v>경기</v>
          </cell>
          <cell r="C96" t="str">
            <v>수도권</v>
          </cell>
          <cell r="D96" t="str">
            <v>수도권</v>
          </cell>
        </row>
        <row r="97">
          <cell r="A97" t="str">
            <v>연암공업대학</v>
          </cell>
          <cell r="B97" t="str">
            <v>경남</v>
          </cell>
          <cell r="C97" t="str">
            <v>영남권</v>
          </cell>
          <cell r="D97" t="str">
            <v>비수도권</v>
          </cell>
        </row>
        <row r="98">
          <cell r="A98" t="str">
            <v>영남외국어대학</v>
          </cell>
          <cell r="B98" t="str">
            <v>경북</v>
          </cell>
          <cell r="C98" t="str">
            <v>영남권</v>
          </cell>
          <cell r="D98" t="str">
            <v>비수도권</v>
          </cell>
        </row>
        <row r="99">
          <cell r="A99" t="str">
            <v>영남이공대학교</v>
          </cell>
          <cell r="B99" t="str">
            <v>대구</v>
          </cell>
          <cell r="C99" t="str">
            <v>영남권</v>
          </cell>
          <cell r="D99" t="str">
            <v>비수도권</v>
          </cell>
        </row>
        <row r="100">
          <cell r="A100" t="str">
            <v>영진전문대학</v>
          </cell>
          <cell r="B100" t="str">
            <v>대구</v>
          </cell>
          <cell r="C100" t="str">
            <v>영남권</v>
          </cell>
          <cell r="D100" t="str">
            <v>비수도권</v>
          </cell>
        </row>
        <row r="101">
          <cell r="A101" t="str">
            <v>오산대학교</v>
          </cell>
          <cell r="B101" t="str">
            <v>경기</v>
          </cell>
          <cell r="C101" t="str">
            <v>수도권</v>
          </cell>
          <cell r="D101" t="str">
            <v>수도권</v>
          </cell>
        </row>
        <row r="102">
          <cell r="A102" t="str">
            <v>용인송담대학교</v>
          </cell>
          <cell r="B102" t="str">
            <v>경기</v>
          </cell>
          <cell r="C102" t="str">
            <v>수도권</v>
          </cell>
          <cell r="D102" t="str">
            <v>수도권</v>
          </cell>
        </row>
        <row r="103">
          <cell r="A103" t="str">
            <v>우송정보대학</v>
          </cell>
          <cell r="B103" t="str">
            <v>대전</v>
          </cell>
          <cell r="C103" t="str">
            <v>충청강원권</v>
          </cell>
          <cell r="D103" t="str">
            <v>비수도권</v>
          </cell>
        </row>
        <row r="104">
          <cell r="A104" t="str">
            <v>울산과학대학교</v>
          </cell>
          <cell r="B104" t="str">
            <v>울산</v>
          </cell>
          <cell r="C104" t="str">
            <v>영남권</v>
          </cell>
          <cell r="D104" t="str">
            <v>비수도권</v>
          </cell>
        </row>
        <row r="105">
          <cell r="A105" t="str">
            <v>웅지세무대학</v>
          </cell>
          <cell r="B105" t="str">
            <v>경기</v>
          </cell>
          <cell r="C105" t="str">
            <v>수도권</v>
          </cell>
          <cell r="D105" t="str">
            <v>수도권</v>
          </cell>
        </row>
        <row r="106">
          <cell r="A106" t="str">
            <v>원광보건대학교</v>
          </cell>
          <cell r="B106" t="str">
            <v>전북</v>
          </cell>
          <cell r="C106" t="str">
            <v>호남제주권</v>
          </cell>
          <cell r="D106" t="str">
            <v>비수도권</v>
          </cell>
        </row>
        <row r="107">
          <cell r="A107" t="str">
            <v>유한대학교</v>
          </cell>
          <cell r="B107" t="str">
            <v>경기</v>
          </cell>
          <cell r="C107" t="str">
            <v>수도권</v>
          </cell>
          <cell r="D107" t="str">
            <v>수도권</v>
          </cell>
        </row>
        <row r="108">
          <cell r="A108" t="str">
            <v>인덕대학교</v>
          </cell>
          <cell r="B108" t="str">
            <v>서울</v>
          </cell>
          <cell r="C108" t="str">
            <v>수도권</v>
          </cell>
          <cell r="D108" t="str">
            <v>수도권</v>
          </cell>
        </row>
        <row r="109">
          <cell r="A109" t="str">
            <v>인하공업전문대학</v>
          </cell>
          <cell r="B109" t="str">
            <v>인천</v>
          </cell>
          <cell r="C109" t="str">
            <v>수도권</v>
          </cell>
          <cell r="D109" t="str">
            <v>수도권</v>
          </cell>
        </row>
        <row r="110">
          <cell r="A110" t="str">
            <v>장안대학교</v>
          </cell>
          <cell r="B110" t="str">
            <v>경기</v>
          </cell>
          <cell r="C110" t="str">
            <v>수도권</v>
          </cell>
          <cell r="D110" t="str">
            <v>수도권</v>
          </cell>
        </row>
        <row r="111">
          <cell r="A111" t="str">
            <v>인천재능대학교</v>
          </cell>
          <cell r="B111" t="str">
            <v>인천</v>
          </cell>
          <cell r="C111" t="str">
            <v>수도권</v>
          </cell>
          <cell r="D111" t="str">
            <v>수도권</v>
          </cell>
        </row>
        <row r="112">
          <cell r="A112" t="str">
            <v>전남과학대학</v>
          </cell>
          <cell r="B112" t="str">
            <v>전남</v>
          </cell>
          <cell r="C112" t="str">
            <v>호남제주권</v>
          </cell>
          <cell r="D112" t="str">
            <v>비수도권</v>
          </cell>
        </row>
        <row r="113">
          <cell r="A113" t="str">
            <v>전남도립대학교</v>
          </cell>
          <cell r="B113" t="str">
            <v>전남</v>
          </cell>
          <cell r="C113" t="str">
            <v>호남제주권</v>
          </cell>
          <cell r="D113" t="str">
            <v>비수도권</v>
          </cell>
          <cell r="E113" t="str">
            <v>4년제</v>
          </cell>
        </row>
        <row r="114">
          <cell r="A114" t="str">
            <v>전북과학대학교</v>
          </cell>
          <cell r="B114" t="str">
            <v>전북</v>
          </cell>
          <cell r="C114" t="str">
            <v>호남제주권</v>
          </cell>
          <cell r="D114" t="str">
            <v>비수도권</v>
          </cell>
        </row>
        <row r="115">
          <cell r="A115" t="str">
            <v>전주기전대학</v>
          </cell>
          <cell r="B115" t="str">
            <v>전북</v>
          </cell>
          <cell r="C115" t="str">
            <v>호남제주권</v>
          </cell>
          <cell r="D115" t="str">
            <v>비수도권</v>
          </cell>
        </row>
        <row r="116">
          <cell r="A116" t="str">
            <v>전주비전대학교</v>
          </cell>
          <cell r="B116" t="str">
            <v>전북</v>
          </cell>
          <cell r="C116" t="str">
            <v>호남제주권</v>
          </cell>
          <cell r="D116" t="str">
            <v>비수도권</v>
          </cell>
        </row>
        <row r="117">
          <cell r="A117" t="str">
            <v>제주관광대학교</v>
          </cell>
          <cell r="B117" t="str">
            <v>제주</v>
          </cell>
          <cell r="C117" t="str">
            <v>호남제주권</v>
          </cell>
          <cell r="D117" t="str">
            <v>비수도권</v>
          </cell>
        </row>
        <row r="118">
          <cell r="A118" t="str">
            <v>제주산업정보대학</v>
          </cell>
          <cell r="B118" t="str">
            <v>제주</v>
          </cell>
          <cell r="C118" t="str">
            <v>호남제주권</v>
          </cell>
          <cell r="D118" t="str">
            <v>비수도권</v>
          </cell>
        </row>
        <row r="119">
          <cell r="A119" t="str">
            <v>제주한라대학교</v>
          </cell>
          <cell r="B119" t="str">
            <v>제주</v>
          </cell>
          <cell r="C119" t="str">
            <v>호남제주권</v>
          </cell>
          <cell r="D119" t="str">
            <v>비수도권</v>
          </cell>
        </row>
        <row r="120">
          <cell r="A120" t="str">
            <v>조선간호대학교</v>
          </cell>
          <cell r="B120" t="str">
            <v>광주</v>
          </cell>
          <cell r="C120" t="str">
            <v>호남제주권</v>
          </cell>
          <cell r="D120" t="str">
            <v>비수도권</v>
          </cell>
          <cell r="E120" t="str">
            <v>4년제</v>
          </cell>
        </row>
        <row r="121">
          <cell r="A121" t="str">
            <v>조선이공대학교</v>
          </cell>
          <cell r="B121" t="str">
            <v>광주</v>
          </cell>
          <cell r="C121" t="str">
            <v>호남제주권</v>
          </cell>
          <cell r="D121" t="str">
            <v>비수도권</v>
          </cell>
        </row>
        <row r="122">
          <cell r="A122" t="str">
            <v>주성대학교</v>
          </cell>
          <cell r="B122" t="str">
            <v>충북</v>
          </cell>
          <cell r="C122" t="str">
            <v>충청강원권</v>
          </cell>
          <cell r="D122" t="str">
            <v>비수도권</v>
          </cell>
        </row>
        <row r="123">
          <cell r="A123" t="str">
            <v>진주보건대학교</v>
          </cell>
          <cell r="B123" t="str">
            <v>경남</v>
          </cell>
          <cell r="C123" t="str">
            <v>영남권</v>
          </cell>
          <cell r="D123" t="str">
            <v>비수도권</v>
          </cell>
        </row>
        <row r="124">
          <cell r="A124" t="str">
            <v>창신대학</v>
          </cell>
          <cell r="B124" t="str">
            <v>경남</v>
          </cell>
          <cell r="C124" t="str">
            <v>영남권</v>
          </cell>
          <cell r="D124" t="str">
            <v>비수도권</v>
          </cell>
        </row>
        <row r="125">
          <cell r="A125" t="str">
            <v>창원문성대학</v>
          </cell>
          <cell r="B125" t="str">
            <v>경남</v>
          </cell>
          <cell r="C125" t="str">
            <v>영남권</v>
          </cell>
          <cell r="D125" t="str">
            <v>비수도권</v>
          </cell>
        </row>
        <row r="126">
          <cell r="A126" t="str">
            <v>천안연암대학</v>
          </cell>
          <cell r="B126" t="str">
            <v>충남</v>
          </cell>
          <cell r="C126" t="str">
            <v>충청강원권</v>
          </cell>
          <cell r="D126" t="str">
            <v>비수도권</v>
          </cell>
        </row>
        <row r="127">
          <cell r="A127" t="str">
            <v>청강문화산업대학교</v>
          </cell>
          <cell r="B127" t="str">
            <v>경기</v>
          </cell>
          <cell r="C127" t="str">
            <v>수도권</v>
          </cell>
          <cell r="D127" t="str">
            <v>수도권</v>
          </cell>
        </row>
        <row r="128">
          <cell r="A128" t="str">
            <v>청암대학교</v>
          </cell>
          <cell r="B128" t="str">
            <v>전남</v>
          </cell>
          <cell r="C128" t="str">
            <v>호남제주권</v>
          </cell>
          <cell r="D128" t="str">
            <v>비수도권</v>
          </cell>
        </row>
        <row r="129">
          <cell r="A129" t="str">
            <v>춘해보건대학교</v>
          </cell>
          <cell r="B129" t="str">
            <v>울산</v>
          </cell>
          <cell r="C129" t="str">
            <v>영남권</v>
          </cell>
          <cell r="D129" t="str">
            <v>비수도권</v>
          </cell>
        </row>
        <row r="130">
          <cell r="A130" t="str">
            <v>충남도립청양대학</v>
          </cell>
          <cell r="B130" t="str">
            <v>충남</v>
          </cell>
          <cell r="C130" t="str">
            <v>충청강원권</v>
          </cell>
          <cell r="D130" t="str">
            <v>비수도권</v>
          </cell>
        </row>
        <row r="131">
          <cell r="A131" t="str">
            <v>충북도립대학</v>
          </cell>
          <cell r="B131" t="str">
            <v>충북</v>
          </cell>
          <cell r="C131" t="str">
            <v>충청강원권</v>
          </cell>
          <cell r="D131" t="str">
            <v>비수도권</v>
          </cell>
        </row>
        <row r="132">
          <cell r="A132" t="str">
            <v>충청대학교</v>
          </cell>
          <cell r="B132" t="str">
            <v>충북</v>
          </cell>
          <cell r="C132" t="str">
            <v>충청강원권</v>
          </cell>
          <cell r="D132" t="str">
            <v>비수도권</v>
          </cell>
        </row>
        <row r="133">
          <cell r="A133" t="str">
            <v>포항대학교</v>
          </cell>
          <cell r="B133" t="str">
            <v>경북</v>
          </cell>
          <cell r="C133" t="str">
            <v>영남권</v>
          </cell>
          <cell r="D133" t="str">
            <v>비수도권</v>
          </cell>
        </row>
        <row r="134">
          <cell r="A134" t="str">
            <v>한국골프대학</v>
          </cell>
          <cell r="B134" t="str">
            <v>강원</v>
          </cell>
          <cell r="C134" t="str">
            <v>충청강원권</v>
          </cell>
          <cell r="D134" t="str">
            <v>비수도권</v>
          </cell>
        </row>
        <row r="135">
          <cell r="A135" t="str">
            <v>한국관광대학</v>
          </cell>
          <cell r="B135" t="str">
            <v>경기</v>
          </cell>
          <cell r="C135" t="str">
            <v>수도권</v>
          </cell>
          <cell r="D135" t="str">
            <v>수도권</v>
          </cell>
        </row>
        <row r="136">
          <cell r="A136" t="str">
            <v>한국승강기대학교</v>
          </cell>
          <cell r="B136" t="str">
            <v>경남</v>
          </cell>
          <cell r="C136" t="str">
            <v>영남권</v>
          </cell>
          <cell r="D136" t="str">
            <v>비수도권</v>
          </cell>
        </row>
        <row r="137">
          <cell r="A137" t="str">
            <v>한국재활복지대학</v>
          </cell>
          <cell r="B137" t="str">
            <v>경기</v>
          </cell>
          <cell r="C137" t="str">
            <v>수도권</v>
          </cell>
          <cell r="D137" t="str">
            <v>수도권</v>
          </cell>
        </row>
        <row r="138">
          <cell r="A138" t="str">
            <v>한국철도대학</v>
          </cell>
          <cell r="B138" t="str">
            <v>경기</v>
          </cell>
          <cell r="C138" t="str">
            <v>수도권</v>
          </cell>
          <cell r="D138" t="str">
            <v>수도권</v>
          </cell>
        </row>
        <row r="139">
          <cell r="A139" t="str">
            <v>한림성심대학교</v>
          </cell>
          <cell r="B139" t="str">
            <v>강원</v>
          </cell>
          <cell r="C139" t="str">
            <v>충청강원권</v>
          </cell>
          <cell r="D139" t="str">
            <v>비수도권</v>
          </cell>
        </row>
        <row r="140">
          <cell r="A140" t="str">
            <v>한양여자대학교</v>
          </cell>
          <cell r="B140" t="str">
            <v>서울</v>
          </cell>
          <cell r="C140" t="str">
            <v>수도권</v>
          </cell>
          <cell r="D140" t="str">
            <v>수도권</v>
          </cell>
          <cell r="E140" t="str">
            <v>4년제</v>
          </cell>
        </row>
        <row r="141">
          <cell r="A141" t="str">
            <v>한영대학</v>
          </cell>
          <cell r="B141" t="str">
            <v>전남</v>
          </cell>
          <cell r="C141" t="str">
            <v>호남제주권</v>
          </cell>
          <cell r="D141" t="str">
            <v>비수도권</v>
          </cell>
        </row>
        <row r="142">
          <cell r="A142" t="str">
            <v>혜전대학교</v>
          </cell>
          <cell r="B142" t="str">
            <v>충남</v>
          </cell>
          <cell r="C142" t="str">
            <v>충청강원권</v>
          </cell>
          <cell r="D142" t="str">
            <v>비수도권</v>
          </cell>
        </row>
        <row r="143">
          <cell r="A143" t="str">
            <v>혜천대학교</v>
          </cell>
          <cell r="B143" t="str">
            <v>대전</v>
          </cell>
          <cell r="C143" t="str">
            <v>충청강원권</v>
          </cell>
          <cell r="D143" t="str">
            <v>비수도권</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년 파견현황월별"/>
      <sheetName val="2015년 파견현황월별 (1학기)"/>
      <sheetName val="조기귀국반납액계산"/>
      <sheetName val="작성방법"/>
      <sheetName val="대학데이터"/>
      <sheetName val="Sheet1"/>
      <sheetName val="인원체크1학기"/>
      <sheetName val="2학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love@naver.com" TargetMode="External"/><Relationship Id="rId7" Type="http://schemas.openxmlformats.org/officeDocument/2006/relationships/printerSettings" Target="../printerSettings/printerSettings2.bin"/><Relationship Id="rId2" Type="http://schemas.openxmlformats.org/officeDocument/2006/relationships/hyperlink" Target="mailto:silkleeman@hanmail.net" TargetMode="External"/><Relationship Id="rId1" Type="http://schemas.openxmlformats.org/officeDocument/2006/relationships/hyperlink" Target="mailto:silkleeman@gmail.com" TargetMode="External"/><Relationship Id="rId6" Type="http://schemas.openxmlformats.org/officeDocument/2006/relationships/hyperlink" Target="mailto:silk@kcce.or.kr" TargetMode="External"/><Relationship Id="rId5" Type="http://schemas.openxmlformats.org/officeDocument/2006/relationships/hyperlink" Target="mailto:creat@hotmail.com" TargetMode="External"/><Relationship Id="rId4" Type="http://schemas.openxmlformats.org/officeDocument/2006/relationships/hyperlink" Target="mailto:happy@daum.net" TargetMode="External"/><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21"/>
  <sheetViews>
    <sheetView workbookViewId="0">
      <selection activeCell="A5" sqref="A5:P5"/>
    </sheetView>
  </sheetViews>
  <sheetFormatPr defaultRowHeight="13.5" x14ac:dyDescent="0.15"/>
  <cols>
    <col min="1" max="14" width="8.88671875" style="25"/>
    <col min="15" max="15" width="12.6640625" style="25" customWidth="1"/>
    <col min="16" max="16" width="24.21875" style="25" customWidth="1"/>
    <col min="17" max="16384" width="8.88671875" style="25"/>
  </cols>
  <sheetData>
    <row r="1" spans="1:36" ht="14.25" thickBot="1" x14ac:dyDescent="0.2"/>
    <row r="2" spans="1:36" ht="28.5" customHeight="1" thickBot="1" x14ac:dyDescent="0.2">
      <c r="A2" s="277" t="s">
        <v>112</v>
      </c>
      <c r="B2" s="278"/>
      <c r="C2" s="279"/>
    </row>
    <row r="3" spans="1:36" ht="35.25" customHeight="1" x14ac:dyDescent="0.15">
      <c r="A3" s="259" t="s">
        <v>407</v>
      </c>
      <c r="B3" s="260"/>
      <c r="C3" s="260"/>
      <c r="D3" s="260"/>
      <c r="E3" s="260"/>
      <c r="F3" s="260"/>
      <c r="G3" s="260"/>
      <c r="H3" s="260"/>
      <c r="I3" s="260"/>
      <c r="J3" s="260"/>
      <c r="K3" s="260"/>
      <c r="L3" s="260"/>
      <c r="M3" s="260"/>
      <c r="N3" s="260"/>
      <c r="O3" s="260"/>
      <c r="P3" s="261"/>
    </row>
    <row r="4" spans="1:36" ht="27.75" customHeight="1" x14ac:dyDescent="0.15">
      <c r="A4" s="265" t="s">
        <v>814</v>
      </c>
      <c r="B4" s="266"/>
      <c r="C4" s="266"/>
      <c r="D4" s="266"/>
      <c r="E4" s="266"/>
      <c r="F4" s="266"/>
      <c r="G4" s="266"/>
      <c r="H4" s="266"/>
      <c r="I4" s="266"/>
      <c r="J4" s="266"/>
      <c r="K4" s="266"/>
      <c r="L4" s="266"/>
      <c r="M4" s="266"/>
      <c r="N4" s="266"/>
      <c r="O4" s="266"/>
      <c r="P4" s="267"/>
    </row>
    <row r="5" spans="1:36" ht="27.75" customHeight="1" x14ac:dyDescent="0.15">
      <c r="A5" s="265" t="s">
        <v>815</v>
      </c>
      <c r="B5" s="266"/>
      <c r="C5" s="266"/>
      <c r="D5" s="266"/>
      <c r="E5" s="266"/>
      <c r="F5" s="266"/>
      <c r="G5" s="266"/>
      <c r="H5" s="266"/>
      <c r="I5" s="266"/>
      <c r="J5" s="266"/>
      <c r="K5" s="266"/>
      <c r="L5" s="266"/>
      <c r="M5" s="266"/>
      <c r="N5" s="266"/>
      <c r="O5" s="266"/>
      <c r="P5" s="267"/>
    </row>
    <row r="6" spans="1:36" ht="27.75" customHeight="1" thickBot="1" x14ac:dyDescent="0.2">
      <c r="A6" s="265" t="s">
        <v>794</v>
      </c>
      <c r="B6" s="266"/>
      <c r="C6" s="266"/>
      <c r="D6" s="266"/>
      <c r="E6" s="266"/>
      <c r="F6" s="266"/>
      <c r="G6" s="266"/>
      <c r="H6" s="266"/>
      <c r="I6" s="266"/>
      <c r="J6" s="266"/>
      <c r="K6" s="266"/>
      <c r="L6" s="266"/>
      <c r="M6" s="266"/>
      <c r="N6" s="266"/>
      <c r="O6" s="266"/>
      <c r="P6" s="267"/>
    </row>
    <row r="7" spans="1:36" ht="42" customHeight="1" x14ac:dyDescent="0.15">
      <c r="A7" s="259" t="s">
        <v>408</v>
      </c>
      <c r="B7" s="260"/>
      <c r="C7" s="260"/>
      <c r="D7" s="260"/>
      <c r="E7" s="260"/>
      <c r="F7" s="260"/>
      <c r="G7" s="260"/>
      <c r="H7" s="260"/>
      <c r="I7" s="260"/>
      <c r="J7" s="260"/>
      <c r="K7" s="260"/>
      <c r="L7" s="260"/>
      <c r="M7" s="260"/>
      <c r="N7" s="260"/>
      <c r="O7" s="260"/>
      <c r="P7" s="261"/>
    </row>
    <row r="8" spans="1:36" ht="40.5" customHeight="1" x14ac:dyDescent="0.15">
      <c r="A8" s="265" t="s">
        <v>795</v>
      </c>
      <c r="B8" s="268"/>
      <c r="C8" s="268"/>
      <c r="D8" s="268"/>
      <c r="E8" s="268"/>
      <c r="F8" s="268"/>
      <c r="G8" s="268"/>
      <c r="H8" s="268"/>
      <c r="I8" s="268"/>
      <c r="J8" s="268"/>
      <c r="K8" s="268"/>
      <c r="L8" s="268"/>
      <c r="M8" s="268"/>
      <c r="N8" s="268"/>
      <c r="O8" s="268"/>
      <c r="P8" s="269"/>
    </row>
    <row r="9" spans="1:36" ht="75.75" customHeight="1" x14ac:dyDescent="0.15">
      <c r="A9" s="265" t="s">
        <v>817</v>
      </c>
      <c r="B9" s="268"/>
      <c r="C9" s="268"/>
      <c r="D9" s="268"/>
      <c r="E9" s="268"/>
      <c r="F9" s="268"/>
      <c r="G9" s="268"/>
      <c r="H9" s="268"/>
      <c r="I9" s="268"/>
      <c r="J9" s="268"/>
      <c r="K9" s="268"/>
      <c r="L9" s="268"/>
      <c r="M9" s="268"/>
      <c r="N9" s="268"/>
      <c r="O9" s="268"/>
      <c r="P9" s="269"/>
    </row>
    <row r="10" spans="1:36" ht="55.5" customHeight="1" x14ac:dyDescent="0.15">
      <c r="A10" s="265" t="s">
        <v>802</v>
      </c>
      <c r="B10" s="268"/>
      <c r="C10" s="268"/>
      <c r="D10" s="268"/>
      <c r="E10" s="268"/>
      <c r="F10" s="268"/>
      <c r="G10" s="268"/>
      <c r="H10" s="268"/>
      <c r="I10" s="268"/>
      <c r="J10" s="268"/>
      <c r="K10" s="268"/>
      <c r="L10" s="268"/>
      <c r="M10" s="268"/>
      <c r="N10" s="268"/>
      <c r="O10" s="268"/>
      <c r="P10" s="269"/>
    </row>
    <row r="11" spans="1:36" ht="44.25" customHeight="1" x14ac:dyDescent="0.15">
      <c r="A11" s="289" t="s">
        <v>796</v>
      </c>
      <c r="B11" s="290"/>
      <c r="C11" s="290"/>
      <c r="D11" s="290"/>
      <c r="E11" s="290"/>
      <c r="F11" s="290"/>
      <c r="G11" s="290"/>
      <c r="H11" s="290"/>
      <c r="I11" s="290"/>
      <c r="J11" s="290"/>
      <c r="K11" s="290"/>
      <c r="L11" s="290"/>
      <c r="M11" s="290"/>
      <c r="N11" s="290"/>
      <c r="O11" s="290"/>
      <c r="P11" s="291"/>
    </row>
    <row r="12" spans="1:36" ht="36" customHeight="1" x14ac:dyDescent="0.15">
      <c r="A12" s="270" t="s">
        <v>806</v>
      </c>
      <c r="B12" s="271"/>
      <c r="C12" s="271"/>
      <c r="D12" s="271"/>
      <c r="E12" s="271"/>
      <c r="F12" s="271"/>
      <c r="G12" s="271"/>
      <c r="H12" s="271"/>
      <c r="I12" s="271"/>
      <c r="J12" s="271"/>
      <c r="K12" s="271"/>
      <c r="L12" s="271"/>
      <c r="M12" s="271"/>
      <c r="N12" s="271"/>
      <c r="O12" s="271"/>
      <c r="P12" s="272"/>
    </row>
    <row r="13" spans="1:36" ht="36.75" customHeight="1" x14ac:dyDescent="0.15">
      <c r="A13" s="276" t="s">
        <v>279</v>
      </c>
      <c r="B13" s="271"/>
      <c r="C13" s="271"/>
      <c r="D13" s="271"/>
      <c r="E13" s="271"/>
      <c r="F13" s="271"/>
      <c r="G13" s="271"/>
      <c r="H13" s="271"/>
      <c r="I13" s="271"/>
      <c r="J13" s="271"/>
      <c r="K13" s="271"/>
      <c r="L13" s="271"/>
      <c r="M13" s="271"/>
      <c r="N13" s="271"/>
      <c r="O13" s="271"/>
      <c r="P13" s="272"/>
    </row>
    <row r="14" spans="1:36" s="2" customFormat="1" ht="35.25" customHeight="1" x14ac:dyDescent="0.15">
      <c r="A14" s="286" t="s">
        <v>797</v>
      </c>
      <c r="B14" s="287"/>
      <c r="C14" s="287"/>
      <c r="D14" s="287"/>
      <c r="E14" s="287"/>
      <c r="F14" s="287"/>
      <c r="G14" s="287"/>
      <c r="H14" s="287"/>
      <c r="I14" s="287"/>
      <c r="J14" s="287"/>
      <c r="K14" s="287"/>
      <c r="L14" s="287"/>
      <c r="M14" s="287"/>
      <c r="N14" s="287"/>
      <c r="O14" s="287"/>
      <c r="P14" s="288"/>
      <c r="Q14" s="32"/>
      <c r="R14" s="32"/>
      <c r="S14" s="32"/>
      <c r="T14" s="32"/>
      <c r="U14" s="32"/>
      <c r="V14" s="32"/>
      <c r="W14" s="32"/>
      <c r="X14" s="32"/>
      <c r="Y14" s="32"/>
      <c r="Z14" s="32"/>
      <c r="AA14" s="32"/>
      <c r="AB14" s="32"/>
      <c r="AC14" s="32"/>
      <c r="AD14" s="32"/>
      <c r="AE14" s="32"/>
      <c r="AF14" s="32"/>
      <c r="AG14" s="33"/>
      <c r="AH14" s="33"/>
      <c r="AI14" s="15"/>
      <c r="AJ14" s="15"/>
    </row>
    <row r="15" spans="1:36" s="2" customFormat="1" ht="35.25" customHeight="1" x14ac:dyDescent="0.15">
      <c r="A15" s="273" t="s">
        <v>805</v>
      </c>
      <c r="B15" s="274"/>
      <c r="C15" s="274"/>
      <c r="D15" s="274"/>
      <c r="E15" s="274"/>
      <c r="F15" s="274"/>
      <c r="G15" s="274"/>
      <c r="H15" s="274"/>
      <c r="I15" s="274"/>
      <c r="J15" s="274"/>
      <c r="K15" s="274"/>
      <c r="L15" s="274"/>
      <c r="M15" s="274"/>
      <c r="N15" s="274"/>
      <c r="O15" s="274"/>
      <c r="P15" s="275"/>
      <c r="Q15" s="34"/>
      <c r="R15" s="34"/>
      <c r="S15" s="32"/>
      <c r="T15" s="32"/>
      <c r="U15" s="32"/>
      <c r="V15" s="32"/>
      <c r="W15" s="32"/>
      <c r="X15" s="32"/>
      <c r="Y15" s="32"/>
      <c r="Z15" s="32"/>
      <c r="AA15" s="32"/>
      <c r="AB15" s="32"/>
      <c r="AC15" s="32"/>
      <c r="AD15" s="32"/>
      <c r="AE15" s="32"/>
      <c r="AF15" s="32"/>
      <c r="AG15" s="33"/>
      <c r="AH15" s="33"/>
      <c r="AI15" s="15"/>
      <c r="AJ15" s="15"/>
    </row>
    <row r="16" spans="1:36" s="2" customFormat="1" ht="62.25" customHeight="1" x14ac:dyDescent="0.15">
      <c r="A16" s="283" t="s">
        <v>807</v>
      </c>
      <c r="B16" s="284"/>
      <c r="C16" s="284"/>
      <c r="D16" s="284"/>
      <c r="E16" s="284"/>
      <c r="F16" s="284"/>
      <c r="G16" s="284"/>
      <c r="H16" s="284"/>
      <c r="I16" s="284"/>
      <c r="J16" s="284"/>
      <c r="K16" s="284"/>
      <c r="L16" s="284"/>
      <c r="M16" s="284"/>
      <c r="N16" s="284"/>
      <c r="O16" s="284"/>
      <c r="P16" s="285"/>
      <c r="Q16" s="35"/>
      <c r="R16" s="35"/>
      <c r="S16" s="35"/>
      <c r="T16" s="35"/>
      <c r="U16" s="35"/>
      <c r="V16" s="35"/>
      <c r="W16" s="35"/>
      <c r="X16" s="35"/>
      <c r="Y16" s="35"/>
      <c r="Z16" s="32"/>
      <c r="AA16" s="32"/>
      <c r="AB16" s="32"/>
      <c r="AC16" s="32"/>
      <c r="AD16" s="32"/>
      <c r="AE16" s="32"/>
      <c r="AF16" s="32"/>
      <c r="AG16" s="33"/>
      <c r="AH16" s="33"/>
      <c r="AI16" s="15"/>
      <c r="AJ16" s="15"/>
    </row>
    <row r="17" spans="1:16" s="36" customFormat="1" ht="57" customHeight="1" x14ac:dyDescent="0.15">
      <c r="A17" s="280" t="s">
        <v>798</v>
      </c>
      <c r="B17" s="281"/>
      <c r="C17" s="281"/>
      <c r="D17" s="281"/>
      <c r="E17" s="281"/>
      <c r="F17" s="281"/>
      <c r="G17" s="281"/>
      <c r="H17" s="281"/>
      <c r="I17" s="281"/>
      <c r="J17" s="281"/>
      <c r="K17" s="281"/>
      <c r="L17" s="281"/>
      <c r="M17" s="281"/>
      <c r="N17" s="281"/>
      <c r="O17" s="281"/>
      <c r="P17" s="282"/>
    </row>
    <row r="18" spans="1:16" ht="33.75" customHeight="1" x14ac:dyDescent="0.15">
      <c r="A18" s="270" t="s">
        <v>282</v>
      </c>
      <c r="B18" s="271"/>
      <c r="C18" s="271"/>
      <c r="D18" s="271"/>
      <c r="E18" s="271"/>
      <c r="F18" s="271"/>
      <c r="G18" s="271"/>
      <c r="H18" s="271"/>
      <c r="I18" s="271"/>
      <c r="J18" s="271"/>
      <c r="K18" s="271"/>
      <c r="L18" s="271"/>
      <c r="M18" s="271"/>
      <c r="N18" s="271"/>
      <c r="O18" s="271"/>
      <c r="P18" s="272"/>
    </row>
    <row r="19" spans="1:16" ht="50.25" customHeight="1" thickBot="1" x14ac:dyDescent="0.2">
      <c r="A19" s="262" t="s">
        <v>816</v>
      </c>
      <c r="B19" s="263"/>
      <c r="C19" s="263"/>
      <c r="D19" s="263"/>
      <c r="E19" s="263"/>
      <c r="F19" s="263"/>
      <c r="G19" s="263"/>
      <c r="H19" s="263"/>
      <c r="I19" s="263"/>
      <c r="J19" s="263"/>
      <c r="K19" s="263"/>
      <c r="L19" s="263"/>
      <c r="M19" s="263"/>
      <c r="N19" s="263"/>
      <c r="O19" s="263"/>
      <c r="P19" s="264"/>
    </row>
    <row r="20" spans="1:16" ht="39" customHeight="1" x14ac:dyDescent="0.15">
      <c r="A20" s="259" t="s">
        <v>404</v>
      </c>
      <c r="B20" s="260"/>
      <c r="C20" s="260"/>
      <c r="D20" s="260"/>
      <c r="E20" s="260"/>
      <c r="F20" s="260"/>
      <c r="G20" s="260"/>
      <c r="H20" s="260"/>
      <c r="I20" s="260"/>
      <c r="J20" s="260"/>
      <c r="K20" s="260"/>
      <c r="L20" s="260"/>
      <c r="M20" s="260"/>
      <c r="N20" s="260"/>
      <c r="O20" s="260"/>
      <c r="P20" s="261"/>
    </row>
    <row r="21" spans="1:16" ht="33.75" customHeight="1" thickBot="1" x14ac:dyDescent="0.2">
      <c r="A21" s="256" t="s">
        <v>280</v>
      </c>
      <c r="B21" s="257"/>
      <c r="C21" s="257"/>
      <c r="D21" s="257"/>
      <c r="E21" s="257"/>
      <c r="F21" s="257"/>
      <c r="G21" s="257"/>
      <c r="H21" s="257"/>
      <c r="I21" s="257"/>
      <c r="J21" s="257"/>
      <c r="K21" s="257"/>
      <c r="L21" s="257"/>
      <c r="M21" s="257"/>
      <c r="N21" s="257"/>
      <c r="O21" s="257"/>
      <c r="P21" s="258"/>
    </row>
  </sheetData>
  <mergeCells count="20">
    <mergeCell ref="A2:C2"/>
    <mergeCell ref="A17:P17"/>
    <mergeCell ref="A18:P18"/>
    <mergeCell ref="A16:P16"/>
    <mergeCell ref="A14:P14"/>
    <mergeCell ref="A11:P11"/>
    <mergeCell ref="A7:P7"/>
    <mergeCell ref="A6:P6"/>
    <mergeCell ref="A21:P21"/>
    <mergeCell ref="A3:P3"/>
    <mergeCell ref="A20:P20"/>
    <mergeCell ref="A19:P19"/>
    <mergeCell ref="A4:P4"/>
    <mergeCell ref="A8:P8"/>
    <mergeCell ref="A9:P9"/>
    <mergeCell ref="A10:P10"/>
    <mergeCell ref="A12:P12"/>
    <mergeCell ref="A15:P15"/>
    <mergeCell ref="A13:P13"/>
    <mergeCell ref="A5:P5"/>
  </mergeCells>
  <phoneticPr fontId="2" type="noConversion"/>
  <printOptions horizontalCentered="1"/>
  <pageMargins left="0.15748031496062992" right="0.15748031496062992" top="0.43307086614173229" bottom="0.35433070866141736"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B270"/>
  <sheetViews>
    <sheetView showGridLines="0" tabSelected="1" zoomScale="80" zoomScaleNormal="80" workbookViewId="0">
      <pane xSplit="14" ySplit="9" topLeftCell="O10" activePane="bottomRight" state="frozen"/>
      <selection activeCell="H4" sqref="H4"/>
      <selection pane="topRight" activeCell="H4" sqref="H4"/>
      <selection pane="bottomLeft" activeCell="H4" sqref="H4"/>
      <selection pane="bottomRight" activeCell="N4" sqref="N4"/>
    </sheetView>
  </sheetViews>
  <sheetFormatPr defaultRowHeight="16.5" x14ac:dyDescent="0.15"/>
  <cols>
    <col min="1" max="1" width="6.6640625" style="2" hidden="1" customWidth="1"/>
    <col min="2" max="2" width="5" style="2" hidden="1" customWidth="1"/>
    <col min="3" max="3" width="13.21875" style="2" customWidth="1"/>
    <col min="4" max="4" width="3.44140625" style="2" customWidth="1"/>
    <col min="5" max="5" width="10.77734375" style="40" customWidth="1"/>
    <col min="6" max="7" width="10.77734375" style="2" customWidth="1"/>
    <col min="8" max="8" width="7.44140625" style="2" customWidth="1"/>
    <col min="9" max="9" width="9.77734375" style="2" customWidth="1"/>
    <col min="10" max="10" width="13.77734375" style="2" customWidth="1"/>
    <col min="11" max="11" width="11.44140625" style="2" customWidth="1"/>
    <col min="12" max="13" width="13.77734375" style="2" customWidth="1"/>
    <col min="14" max="14" width="7.21875" style="2" customWidth="1"/>
    <col min="15" max="15" width="8.77734375" style="2" customWidth="1"/>
    <col min="16" max="16" width="6.5546875" style="2" customWidth="1"/>
    <col min="17" max="18" width="10.5546875" style="2" customWidth="1"/>
    <col min="19" max="19" width="4.33203125" style="2" customWidth="1"/>
    <col min="20" max="20" width="8.77734375" style="2" customWidth="1"/>
    <col min="21" max="21" width="7.109375" style="2" hidden="1" customWidth="1"/>
    <col min="22" max="22" width="13.88671875" style="2" customWidth="1"/>
    <col min="23" max="23" width="3.88671875" style="2" customWidth="1"/>
    <col min="24" max="24" width="13.109375" style="2" customWidth="1"/>
    <col min="25" max="25" width="15.77734375" style="2" customWidth="1"/>
    <col min="26" max="26" width="9.44140625" style="2" customWidth="1"/>
    <col min="27" max="28" width="10.44140625" style="2" customWidth="1"/>
    <col min="29" max="29" width="15.77734375" style="2" customWidth="1"/>
    <col min="30" max="30" width="9.44140625" style="2" customWidth="1"/>
    <col min="31" max="31" width="8.21875" style="2" customWidth="1"/>
    <col min="32" max="32" width="12.77734375" style="2" customWidth="1"/>
    <col min="33" max="33" width="4.77734375" style="2" customWidth="1"/>
    <col min="34" max="34" width="5.44140625" style="2" customWidth="1"/>
    <col min="35" max="36" width="7.5546875" style="2" customWidth="1"/>
    <col min="37" max="37" width="7.6640625" style="2" customWidth="1"/>
    <col min="38" max="38" width="9" style="2" customWidth="1"/>
    <col min="39" max="39" width="9.88671875" style="2" customWidth="1"/>
    <col min="40" max="40" width="11.33203125" style="2" customWidth="1"/>
    <col min="41" max="41" width="11.109375" style="2" customWidth="1"/>
    <col min="42" max="42" width="8" style="2" customWidth="1"/>
    <col min="43" max="43" width="10.21875" style="2" customWidth="1"/>
    <col min="44" max="44" width="8.6640625" style="2" customWidth="1"/>
    <col min="45" max="45" width="10.21875" style="2" customWidth="1"/>
    <col min="46" max="47" width="2.109375" style="2" customWidth="1"/>
    <col min="48" max="48" width="8.5546875" style="2" customWidth="1"/>
    <col min="49" max="51" width="2.77734375" style="2" customWidth="1"/>
    <col min="52" max="52" width="8.88671875" style="2"/>
    <col min="53" max="53" width="10.88671875" style="2" customWidth="1"/>
    <col min="54" max="16384" width="8.88671875" style="2"/>
  </cols>
  <sheetData>
    <row r="1" spans="1:54" ht="52.5" customHeight="1" thickBot="1" x14ac:dyDescent="0.2">
      <c r="C1" s="292" t="s">
        <v>761</v>
      </c>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4"/>
      <c r="AT1" s="31"/>
      <c r="AU1" s="4"/>
      <c r="AV1" s="69"/>
      <c r="AW1" s="69"/>
      <c r="AX1" s="69"/>
      <c r="AY1" s="69"/>
      <c r="AZ1" s="11"/>
      <c r="BA1" s="3"/>
    </row>
    <row r="2" spans="1:54" ht="15" customHeight="1" x14ac:dyDescent="0.15">
      <c r="C2" s="139"/>
      <c r="D2" s="139"/>
      <c r="E2" s="139"/>
      <c r="F2" s="140"/>
      <c r="G2" s="140"/>
      <c r="H2" s="139"/>
      <c r="I2" s="139"/>
      <c r="J2" s="142"/>
      <c r="K2" s="142"/>
      <c r="L2" s="142"/>
      <c r="M2" s="138"/>
      <c r="N2" s="137"/>
      <c r="O2" s="137"/>
      <c r="P2" s="107"/>
      <c r="Q2" s="107"/>
      <c r="R2" s="107"/>
      <c r="S2" s="107"/>
      <c r="T2" s="107"/>
      <c r="U2" s="107"/>
      <c r="V2" s="107"/>
      <c r="W2" s="107"/>
      <c r="X2" s="107"/>
      <c r="Y2" s="107"/>
      <c r="Z2" s="107"/>
      <c r="AA2" s="107"/>
      <c r="AB2" s="107"/>
      <c r="AC2" s="107"/>
      <c r="AD2" s="107"/>
      <c r="AE2" s="107"/>
      <c r="AS2" s="3"/>
      <c r="AT2" s="31"/>
      <c r="AU2" s="4"/>
      <c r="AV2" s="69"/>
      <c r="AW2" s="69"/>
      <c r="AX2" s="69"/>
      <c r="AY2" s="69"/>
      <c r="AZ2" s="11"/>
      <c r="BA2" s="3"/>
    </row>
    <row r="3" spans="1:54" ht="31.5" customHeight="1" thickBot="1" x14ac:dyDescent="0.2">
      <c r="C3" s="300" t="s">
        <v>405</v>
      </c>
      <c r="D3" s="300"/>
      <c r="E3" s="300"/>
      <c r="F3" s="300"/>
      <c r="G3" s="300"/>
      <c r="H3" s="300"/>
      <c r="I3" s="300"/>
      <c r="J3" s="107"/>
      <c r="K3" s="107"/>
      <c r="L3" s="107"/>
      <c r="M3" s="107"/>
      <c r="N3" s="107"/>
      <c r="O3" s="107"/>
      <c r="P3" s="107"/>
      <c r="Q3" s="107"/>
      <c r="R3" s="107"/>
      <c r="S3" s="107"/>
      <c r="T3" s="107"/>
      <c r="U3" s="107"/>
      <c r="V3" s="107"/>
      <c r="W3" s="107"/>
      <c r="X3" s="107"/>
      <c r="Y3" s="107"/>
      <c r="Z3" s="107"/>
      <c r="AA3" s="107"/>
      <c r="AB3" s="107"/>
      <c r="AC3" s="107"/>
      <c r="AD3" s="107"/>
      <c r="AE3" s="107"/>
      <c r="AS3" s="3"/>
      <c r="AT3" s="31"/>
      <c r="AU3" s="4"/>
      <c r="AV3" s="69"/>
      <c r="AW3" s="69"/>
      <c r="AX3" s="69"/>
      <c r="AY3" s="69"/>
      <c r="AZ3" s="11"/>
      <c r="BA3" s="3"/>
    </row>
    <row r="4" spans="1:54" ht="27.75" customHeight="1" x14ac:dyDescent="0.15">
      <c r="C4" s="302" t="s">
        <v>320</v>
      </c>
      <c r="D4" s="303"/>
      <c r="E4" s="306" t="s">
        <v>812</v>
      </c>
      <c r="F4" s="251" t="s">
        <v>813</v>
      </c>
      <c r="G4" s="252"/>
      <c r="H4" s="252"/>
      <c r="I4" s="308" t="s">
        <v>818</v>
      </c>
      <c r="J4" s="310" t="s">
        <v>819</v>
      </c>
      <c r="K4" s="107"/>
      <c r="L4" s="107"/>
      <c r="M4" s="107"/>
      <c r="N4" s="107"/>
      <c r="O4" s="107"/>
      <c r="P4" s="107"/>
      <c r="Q4" s="107"/>
      <c r="R4" s="107"/>
      <c r="S4" s="107"/>
      <c r="T4" s="107"/>
      <c r="U4" s="107"/>
      <c r="V4" s="107"/>
      <c r="W4" s="107"/>
      <c r="X4" s="107"/>
      <c r="Y4" s="107"/>
      <c r="Z4" s="107"/>
      <c r="AA4" s="107"/>
      <c r="AB4" s="107"/>
      <c r="AC4" s="107"/>
      <c r="AD4" s="107"/>
      <c r="AE4" s="107"/>
      <c r="AS4" s="3"/>
      <c r="AT4" s="31"/>
      <c r="AU4" s="4"/>
      <c r="AV4" s="69"/>
      <c r="AW4" s="69"/>
      <c r="AX4" s="69"/>
      <c r="AY4" s="69"/>
      <c r="AZ4" s="11"/>
      <c r="BA4" s="3"/>
    </row>
    <row r="5" spans="1:54" ht="27.75" customHeight="1" thickBot="1" x14ac:dyDescent="0.2">
      <c r="C5" s="304"/>
      <c r="D5" s="305"/>
      <c r="E5" s="307"/>
      <c r="F5" s="248" t="s">
        <v>820</v>
      </c>
      <c r="G5" s="248" t="s">
        <v>821</v>
      </c>
      <c r="H5" s="246" t="s">
        <v>822</v>
      </c>
      <c r="I5" s="309"/>
      <c r="J5" s="311"/>
      <c r="K5" s="107"/>
      <c r="L5" s="107"/>
      <c r="M5" s="107"/>
      <c r="N5" s="107"/>
      <c r="O5" s="107"/>
      <c r="P5" s="107"/>
      <c r="Q5" s="107"/>
      <c r="R5" s="107"/>
      <c r="S5" s="107"/>
      <c r="T5" s="107"/>
      <c r="U5" s="107"/>
      <c r="V5" s="107"/>
      <c r="W5" s="107"/>
      <c r="X5" s="107"/>
      <c r="Y5" s="107"/>
      <c r="Z5" s="107"/>
      <c r="AA5" s="107"/>
      <c r="AB5" s="107"/>
      <c r="AC5" s="107"/>
      <c r="AD5" s="107"/>
      <c r="AE5" s="107"/>
      <c r="AS5" s="3"/>
      <c r="AT5" s="31"/>
      <c r="AU5" s="4"/>
      <c r="AV5" s="69"/>
      <c r="AW5" s="69"/>
      <c r="AX5" s="69"/>
      <c r="AY5" s="69"/>
      <c r="AZ5" s="11"/>
      <c r="BA5" s="3"/>
    </row>
    <row r="6" spans="1:54" ht="33.75" customHeight="1" thickTop="1" thickBot="1" x14ac:dyDescent="0.2">
      <c r="C6" s="297"/>
      <c r="D6" s="298"/>
      <c r="E6" s="253"/>
      <c r="F6" s="144"/>
      <c r="G6" s="144"/>
      <c r="H6" s="144"/>
      <c r="I6" s="254">
        <f>SUM(F6:H6)</f>
        <v>0</v>
      </c>
      <c r="J6" s="255" t="str">
        <f>IF(ISERROR(E6/I6),"",E6/I6)</f>
        <v/>
      </c>
      <c r="K6" s="250">
        <f>COUNTIF($K$10:$K$39,$K$7)</f>
        <v>2</v>
      </c>
      <c r="L6" s="107"/>
      <c r="M6" s="107"/>
      <c r="N6" s="107"/>
      <c r="O6" s="107"/>
      <c r="P6" s="107"/>
      <c r="Q6" s="107"/>
      <c r="R6" s="107"/>
      <c r="S6" s="107"/>
      <c r="T6" s="107"/>
      <c r="U6" s="107"/>
      <c r="V6" s="107"/>
      <c r="W6" s="107"/>
      <c r="X6" s="107"/>
      <c r="Y6" s="107"/>
      <c r="Z6" s="107"/>
      <c r="AA6" s="107"/>
      <c r="AB6" s="107"/>
      <c r="AC6" s="107"/>
      <c r="AD6" s="107"/>
      <c r="AE6" s="107"/>
      <c r="AS6" s="3"/>
      <c r="AT6" s="31"/>
      <c r="AU6" s="4"/>
      <c r="AV6" s="69"/>
      <c r="AW6" s="69"/>
      <c r="AX6" s="69"/>
      <c r="AY6" s="69"/>
      <c r="AZ6" s="11"/>
      <c r="BA6" s="3"/>
    </row>
    <row r="7" spans="1:54" ht="15" customHeight="1" thickBot="1" x14ac:dyDescent="0.2">
      <c r="C7" s="3"/>
      <c r="D7" s="4"/>
      <c r="E7" s="37"/>
      <c r="F7" s="4"/>
      <c r="G7" s="3"/>
      <c r="H7" s="3"/>
      <c r="I7" s="3"/>
      <c r="J7" s="3"/>
      <c r="K7" s="249" t="s">
        <v>809</v>
      </c>
      <c r="L7" s="3"/>
      <c r="M7" s="3"/>
      <c r="N7" s="3"/>
      <c r="O7" s="3"/>
      <c r="P7" s="3"/>
      <c r="Q7" s="3"/>
      <c r="R7" s="3"/>
      <c r="S7" s="3"/>
      <c r="AN7" s="3"/>
      <c r="AO7" s="3"/>
      <c r="AP7" s="3"/>
      <c r="AQ7" s="3"/>
      <c r="AR7" s="3"/>
      <c r="AS7" s="3"/>
      <c r="AT7" s="31"/>
      <c r="AU7" s="4"/>
      <c r="AV7" s="69"/>
      <c r="AW7" s="69"/>
      <c r="AX7" s="69"/>
      <c r="AY7" s="69"/>
      <c r="AZ7" s="11"/>
      <c r="BA7" s="3"/>
    </row>
    <row r="8" spans="1:54" ht="31.5" customHeight="1" thickBot="1" x14ac:dyDescent="0.2">
      <c r="C8" s="299" t="s">
        <v>406</v>
      </c>
      <c r="D8" s="300"/>
      <c r="E8" s="300"/>
      <c r="F8" s="300"/>
      <c r="G8" s="300"/>
      <c r="H8" s="300"/>
      <c r="I8" s="300"/>
      <c r="J8" s="300"/>
      <c r="K8" s="300"/>
      <c r="L8" s="300"/>
      <c r="M8" s="301"/>
      <c r="N8" s="141">
        <f>COUNTA(N10:N39)</f>
        <v>6</v>
      </c>
      <c r="O8" s="169"/>
      <c r="P8" s="13" t="s">
        <v>228</v>
      </c>
      <c r="Q8" s="12"/>
      <c r="R8" s="12"/>
      <c r="S8" s="12"/>
      <c r="T8" s="14"/>
      <c r="AN8" s="23"/>
      <c r="AO8" s="23"/>
      <c r="AP8" s="21"/>
      <c r="AQ8" s="21"/>
      <c r="AR8" s="295" t="s">
        <v>53</v>
      </c>
      <c r="AS8" s="296"/>
      <c r="AT8" s="31"/>
      <c r="AU8" s="4"/>
      <c r="AV8" s="69"/>
      <c r="AW8" s="69"/>
      <c r="AX8" s="69"/>
      <c r="AY8" s="69"/>
      <c r="AZ8" s="11"/>
      <c r="BA8" s="3"/>
    </row>
    <row r="9" spans="1:54" ht="69.95" customHeight="1" thickBot="1" x14ac:dyDescent="0.2">
      <c r="A9" s="96" t="s">
        <v>0</v>
      </c>
      <c r="B9" s="97" t="s">
        <v>71</v>
      </c>
      <c r="C9" s="98" t="s">
        <v>2</v>
      </c>
      <c r="D9" s="99" t="s">
        <v>57</v>
      </c>
      <c r="E9" s="98" t="s">
        <v>224</v>
      </c>
      <c r="F9" s="98" t="s">
        <v>111</v>
      </c>
      <c r="G9" s="98" t="s">
        <v>54</v>
      </c>
      <c r="H9" s="98" t="s">
        <v>69</v>
      </c>
      <c r="I9" s="100" t="s">
        <v>420</v>
      </c>
      <c r="J9" s="101" t="s">
        <v>230</v>
      </c>
      <c r="K9" s="101" t="s">
        <v>810</v>
      </c>
      <c r="L9" s="98" t="s">
        <v>103</v>
      </c>
      <c r="M9" s="98" t="s">
        <v>104</v>
      </c>
      <c r="N9" s="98" t="s">
        <v>58</v>
      </c>
      <c r="O9" s="104" t="s">
        <v>411</v>
      </c>
      <c r="P9" s="99" t="s">
        <v>59</v>
      </c>
      <c r="Q9" s="105" t="s">
        <v>60</v>
      </c>
      <c r="R9" s="98" t="s">
        <v>412</v>
      </c>
      <c r="S9" s="99" t="s">
        <v>61</v>
      </c>
      <c r="T9" s="103" t="s">
        <v>62</v>
      </c>
      <c r="U9" s="99" t="s">
        <v>63</v>
      </c>
      <c r="V9" s="99" t="s">
        <v>717</v>
      </c>
      <c r="W9" s="99" t="s">
        <v>64</v>
      </c>
      <c r="X9" s="99" t="s">
        <v>1</v>
      </c>
      <c r="Y9" s="99" t="s">
        <v>65</v>
      </c>
      <c r="Z9" s="98" t="s">
        <v>743</v>
      </c>
      <c r="AA9" s="99" t="s">
        <v>744</v>
      </c>
      <c r="AB9" s="99" t="s">
        <v>745</v>
      </c>
      <c r="AC9" s="98" t="s">
        <v>746</v>
      </c>
      <c r="AD9" s="98" t="s">
        <v>747</v>
      </c>
      <c r="AE9" s="98" t="s">
        <v>771</v>
      </c>
      <c r="AF9" s="98" t="s">
        <v>808</v>
      </c>
      <c r="AG9" s="98" t="s">
        <v>66</v>
      </c>
      <c r="AH9" s="102" t="s">
        <v>67</v>
      </c>
      <c r="AI9" s="105" t="s">
        <v>409</v>
      </c>
      <c r="AJ9" s="104" t="s">
        <v>107</v>
      </c>
      <c r="AK9" s="98" t="s">
        <v>108</v>
      </c>
      <c r="AL9" s="102" t="s">
        <v>803</v>
      </c>
      <c r="AM9" s="99" t="s">
        <v>68</v>
      </c>
      <c r="AN9" s="104" t="s">
        <v>88</v>
      </c>
      <c r="AO9" s="98" t="s">
        <v>85</v>
      </c>
      <c r="AP9" s="102" t="s">
        <v>86</v>
      </c>
      <c r="AQ9" s="98" t="s">
        <v>84</v>
      </c>
      <c r="AR9" s="102" t="s">
        <v>87</v>
      </c>
      <c r="AS9" s="106" t="s">
        <v>89</v>
      </c>
      <c r="AT9" s="4"/>
      <c r="AU9" s="4"/>
      <c r="AV9" s="77" t="s">
        <v>264</v>
      </c>
      <c r="AW9" s="77" t="s">
        <v>791</v>
      </c>
      <c r="AX9" s="77" t="s">
        <v>792</v>
      </c>
      <c r="AY9" s="77" t="s">
        <v>790</v>
      </c>
      <c r="AZ9" s="78" t="s">
        <v>265</v>
      </c>
      <c r="BA9" s="79" t="s">
        <v>266</v>
      </c>
    </row>
    <row r="10" spans="1:54" s="44" customFormat="1" ht="33.75" customHeight="1" thickTop="1" x14ac:dyDescent="0.15">
      <c r="A10" s="42" t="e">
        <f t="shared" ref="A10:A39" si="0">VLOOKUP(C10,대학지역,2,0)</f>
        <v>#N/A</v>
      </c>
      <c r="B10" s="81" t="e">
        <f t="shared" ref="B10:B39" si="1">VLOOKUP(C10,대학지역,4,0)</f>
        <v>#N/A</v>
      </c>
      <c r="C10" s="108" t="s">
        <v>283</v>
      </c>
      <c r="D10" s="109">
        <v>1</v>
      </c>
      <c r="E10" s="238" t="s">
        <v>727</v>
      </c>
      <c r="F10" s="240" t="s">
        <v>733</v>
      </c>
      <c r="G10" s="240" t="s">
        <v>215</v>
      </c>
      <c r="H10" s="111" t="s">
        <v>113</v>
      </c>
      <c r="I10" s="111" t="s">
        <v>395</v>
      </c>
      <c r="J10" s="111" t="s">
        <v>399</v>
      </c>
      <c r="K10" s="111" t="s">
        <v>427</v>
      </c>
      <c r="L10" s="110" t="s">
        <v>284</v>
      </c>
      <c r="M10" s="110" t="s">
        <v>285</v>
      </c>
      <c r="N10" s="240" t="s">
        <v>286</v>
      </c>
      <c r="O10" s="112" t="s">
        <v>413</v>
      </c>
      <c r="P10" s="111" t="s">
        <v>110</v>
      </c>
      <c r="Q10" s="112" t="s">
        <v>329</v>
      </c>
      <c r="R10" s="111" t="s">
        <v>410</v>
      </c>
      <c r="S10" s="111">
        <v>2</v>
      </c>
      <c r="T10" s="113" t="s">
        <v>288</v>
      </c>
      <c r="U10" s="111" t="e">
        <f>IF(VALUE(RIGHT(V10,1))=MOD(11-MOD(SUMPRODUCT(MID(TEXT(SUBSTITUTE(V10,"-",""),"0000000000000"),COLUMN($A:$M),1)*{2,3,4,5,6,7,8,9,2,3,4,5}),11),10),"OK","에러")</f>
        <v>#N/A</v>
      </c>
      <c r="V10" s="111" t="s">
        <v>742</v>
      </c>
      <c r="W10" s="114" t="s">
        <v>226</v>
      </c>
      <c r="X10" s="111" t="s">
        <v>289</v>
      </c>
      <c r="Y10" s="189" t="s">
        <v>290</v>
      </c>
      <c r="Z10" s="189">
        <v>13111</v>
      </c>
      <c r="AA10" s="189" t="s">
        <v>748</v>
      </c>
      <c r="AB10" s="189" t="s">
        <v>749</v>
      </c>
      <c r="AC10" s="189" t="s">
        <v>752</v>
      </c>
      <c r="AD10" s="189" t="s">
        <v>755</v>
      </c>
      <c r="AE10" s="189" t="s">
        <v>323</v>
      </c>
      <c r="AF10" s="115" t="s">
        <v>739</v>
      </c>
      <c r="AG10" s="119">
        <v>85</v>
      </c>
      <c r="AH10" s="170">
        <v>3.8</v>
      </c>
      <c r="AI10" s="117">
        <v>20</v>
      </c>
      <c r="AJ10" s="116" t="s">
        <v>50</v>
      </c>
      <c r="AK10" s="119">
        <v>670</v>
      </c>
      <c r="AL10" s="118">
        <v>42005</v>
      </c>
      <c r="AM10" s="119" t="s">
        <v>214</v>
      </c>
      <c r="AN10" s="175">
        <f>IF(F10="","", IF(OR(F10="가 권역"),8000000, IF(OR(F10="나 권역"), 6500000, IF(OR(F10="다 권역"),4500000))))</f>
        <v>8000000</v>
      </c>
      <c r="AO10" s="179">
        <v>2900000</v>
      </c>
      <c r="AP10" s="120">
        <f>IF(AO10=0,"",AO10/AN10*100)</f>
        <v>36.25</v>
      </c>
      <c r="AQ10" s="179">
        <v>1500000</v>
      </c>
      <c r="AR10" s="120">
        <f>IF(AQ10=0,"",AQ10/AN10*100)</f>
        <v>18.75</v>
      </c>
      <c r="AS10" s="121">
        <f>SUM(AN10,AO10,AQ10)</f>
        <v>12400000</v>
      </c>
      <c r="AT10" s="73" t="s">
        <v>731</v>
      </c>
      <c r="AU10" s="74" t="s">
        <v>734</v>
      </c>
      <c r="AV10" s="74" t="s">
        <v>231</v>
      </c>
      <c r="AW10" s="74" t="s">
        <v>324</v>
      </c>
      <c r="AX10" s="73" t="s">
        <v>398</v>
      </c>
      <c r="AY10" s="73" t="s">
        <v>773</v>
      </c>
      <c r="AZ10" s="72" t="s">
        <v>50</v>
      </c>
      <c r="BA10" s="71" t="s">
        <v>268</v>
      </c>
      <c r="BB10" s="74"/>
    </row>
    <row r="11" spans="1:54" s="44" customFormat="1" ht="33.75" customHeight="1" x14ac:dyDescent="0.15">
      <c r="A11" s="42" t="e">
        <f t="shared" si="0"/>
        <v>#N/A</v>
      </c>
      <c r="B11" s="81" t="e">
        <f t="shared" si="1"/>
        <v>#N/A</v>
      </c>
      <c r="C11" s="122" t="s">
        <v>291</v>
      </c>
      <c r="D11" s="123">
        <v>2</v>
      </c>
      <c r="E11" s="239" t="s">
        <v>727</v>
      </c>
      <c r="F11" s="241" t="s">
        <v>733</v>
      </c>
      <c r="G11" s="240" t="s">
        <v>56</v>
      </c>
      <c r="H11" s="125" t="s">
        <v>113</v>
      </c>
      <c r="I11" s="111" t="s">
        <v>772</v>
      </c>
      <c r="J11" s="111" t="s">
        <v>397</v>
      </c>
      <c r="K11" s="111" t="s">
        <v>811</v>
      </c>
      <c r="L11" s="124" t="s">
        <v>322</v>
      </c>
      <c r="M11" s="124" t="s">
        <v>292</v>
      </c>
      <c r="N11" s="241" t="s">
        <v>293</v>
      </c>
      <c r="O11" s="126" t="s">
        <v>415</v>
      </c>
      <c r="P11" s="125" t="s">
        <v>55</v>
      </c>
      <c r="Q11" s="185" t="s">
        <v>287</v>
      </c>
      <c r="R11" s="124" t="s">
        <v>414</v>
      </c>
      <c r="S11" s="125">
        <v>3</v>
      </c>
      <c r="T11" s="127" t="s">
        <v>294</v>
      </c>
      <c r="U11" s="111" t="e">
        <f>IF(VALUE(RIGHT(V11,1))=MOD(11-MOD(SUMPRODUCT(MID(TEXT(SUBSTITUTE(V11,"-",""),"0000000000000"),COLUMN($A:$M),1)*{2,3,4,5,6,7,8,9,2,3,4,5}),11),10),"OK","에러")</f>
        <v>#N/A</v>
      </c>
      <c r="V11" s="125" t="s">
        <v>718</v>
      </c>
      <c r="W11" s="128" t="s">
        <v>227</v>
      </c>
      <c r="X11" s="125" t="s">
        <v>295</v>
      </c>
      <c r="Y11" s="236" t="s">
        <v>741</v>
      </c>
      <c r="Z11" s="189">
        <v>22222</v>
      </c>
      <c r="AA11" s="189" t="s">
        <v>750</v>
      </c>
      <c r="AB11" s="189" t="s">
        <v>751</v>
      </c>
      <c r="AC11" s="189" t="s">
        <v>753</v>
      </c>
      <c r="AD11" s="189" t="s">
        <v>754</v>
      </c>
      <c r="AE11" s="189" t="s">
        <v>427</v>
      </c>
      <c r="AF11" s="115"/>
      <c r="AG11" s="132">
        <v>45</v>
      </c>
      <c r="AH11" s="171">
        <v>4.0999999999999996</v>
      </c>
      <c r="AI11" s="130">
        <v>21</v>
      </c>
      <c r="AJ11" s="129" t="s">
        <v>238</v>
      </c>
      <c r="AK11" s="132">
        <v>550</v>
      </c>
      <c r="AL11" s="131">
        <v>42644</v>
      </c>
      <c r="AM11" s="119" t="s">
        <v>793</v>
      </c>
      <c r="AN11" s="175">
        <f>IF(F11="","", IF(OR(F11="가 권역"),8000000, IF(OR(F11="나 권역"), 6500000, IF(OR(F11="다 권역"),4500000))))</f>
        <v>8000000</v>
      </c>
      <c r="AO11" s="180">
        <v>2900000</v>
      </c>
      <c r="AP11" s="133">
        <f>IF(AO11=0,"",AO11/AN11*100)</f>
        <v>36.25</v>
      </c>
      <c r="AQ11" s="180">
        <v>1500000</v>
      </c>
      <c r="AR11" s="133">
        <f>IF(AQ11=0,"",AQ11/AN11*100)</f>
        <v>18.75</v>
      </c>
      <c r="AS11" s="134">
        <f>SUM(AN11,AO11,AQ11)</f>
        <v>12400000</v>
      </c>
      <c r="AT11" s="73" t="s">
        <v>728</v>
      </c>
      <c r="AU11" s="74" t="s">
        <v>736</v>
      </c>
      <c r="AV11" s="74" t="s">
        <v>259</v>
      </c>
      <c r="AW11" s="74" t="s">
        <v>763</v>
      </c>
      <c r="AX11" s="73" t="s">
        <v>401</v>
      </c>
      <c r="AY11" s="73" t="s">
        <v>774</v>
      </c>
      <c r="AZ11" s="72" t="s">
        <v>232</v>
      </c>
      <c r="BA11" s="71" t="s">
        <v>712</v>
      </c>
      <c r="BB11" s="74"/>
    </row>
    <row r="12" spans="1:54" s="44" customFormat="1" ht="33.75" customHeight="1" x14ac:dyDescent="0.15">
      <c r="A12" s="42" t="e">
        <f t="shared" si="0"/>
        <v>#N/A</v>
      </c>
      <c r="B12" s="81" t="e">
        <f t="shared" si="1"/>
        <v>#N/A</v>
      </c>
      <c r="C12" s="122" t="s">
        <v>296</v>
      </c>
      <c r="D12" s="123">
        <v>3</v>
      </c>
      <c r="E12" s="239" t="s">
        <v>727</v>
      </c>
      <c r="F12" s="241" t="s">
        <v>737</v>
      </c>
      <c r="G12" s="240" t="s">
        <v>105</v>
      </c>
      <c r="H12" s="125" t="s">
        <v>113</v>
      </c>
      <c r="I12" s="111" t="s">
        <v>764</v>
      </c>
      <c r="J12" s="111" t="s">
        <v>768</v>
      </c>
      <c r="K12" s="111" t="s">
        <v>427</v>
      </c>
      <c r="L12" s="124" t="s">
        <v>297</v>
      </c>
      <c r="M12" s="124" t="s">
        <v>298</v>
      </c>
      <c r="N12" s="241" t="s">
        <v>299</v>
      </c>
      <c r="O12" s="135" t="s">
        <v>416</v>
      </c>
      <c r="P12" s="125" t="s">
        <v>110</v>
      </c>
      <c r="Q12" s="125" t="s">
        <v>425</v>
      </c>
      <c r="R12" s="124" t="s">
        <v>426</v>
      </c>
      <c r="S12" s="125">
        <v>2</v>
      </c>
      <c r="T12" s="127" t="s">
        <v>300</v>
      </c>
      <c r="U12" s="111" t="e">
        <f>IF(VALUE(RIGHT(V12,1))=MOD(11-MOD(SUMPRODUCT(MID(TEXT(SUBSTITUTE(V12,"-",""),"0000000000000"),COLUMN($A:$M),1)*{2,3,4,5,6,7,8,9,2,3,4,5}),11),10),"OK","에러")</f>
        <v>#N/A</v>
      </c>
      <c r="V12" s="125" t="s">
        <v>719</v>
      </c>
      <c r="W12" s="128" t="s">
        <v>226</v>
      </c>
      <c r="X12" s="125" t="s">
        <v>289</v>
      </c>
      <c r="Y12" s="236" t="s">
        <v>301</v>
      </c>
      <c r="Z12" s="189" t="s">
        <v>760</v>
      </c>
      <c r="AA12" s="189"/>
      <c r="AB12" s="189" t="s">
        <v>760</v>
      </c>
      <c r="AC12" s="189" t="s">
        <v>760</v>
      </c>
      <c r="AD12" s="189" t="s">
        <v>756</v>
      </c>
      <c r="AE12" s="189" t="s">
        <v>323</v>
      </c>
      <c r="AF12" s="115" t="s">
        <v>740</v>
      </c>
      <c r="AG12" s="132">
        <v>45</v>
      </c>
      <c r="AH12" s="171">
        <v>3.6</v>
      </c>
      <c r="AI12" s="130">
        <v>20</v>
      </c>
      <c r="AJ12" s="129" t="s">
        <v>726</v>
      </c>
      <c r="AK12" s="132" t="s">
        <v>302</v>
      </c>
      <c r="AL12" s="131">
        <v>42615</v>
      </c>
      <c r="AM12" s="119" t="s">
        <v>716</v>
      </c>
      <c r="AN12" s="175">
        <f t="shared" ref="AN12:AN15" si="2">IF(F12="","", IF(OR(F12="가 권역"),8000000, IF(OR(F12="나 권역"), 6500000, IF(OR(F12="다 권역"),4500000))))</f>
        <v>4500000</v>
      </c>
      <c r="AO12" s="180">
        <v>1500000</v>
      </c>
      <c r="AP12" s="133">
        <f>IF(AO12=0,"",AO12/AN12*100)</f>
        <v>33.333333333333329</v>
      </c>
      <c r="AQ12" s="180">
        <v>800000</v>
      </c>
      <c r="AR12" s="133">
        <f>IF(AQ12=0,"",AQ12/AN12*100)</f>
        <v>17.777777777777779</v>
      </c>
      <c r="AS12" s="134">
        <f>SUM(AN12,AO12,AQ12)</f>
        <v>6800000</v>
      </c>
      <c r="AT12" s="75" t="s">
        <v>732</v>
      </c>
      <c r="AU12" s="74" t="s">
        <v>738</v>
      </c>
      <c r="AV12" s="74" t="s">
        <v>261</v>
      </c>
      <c r="AW12" s="74" t="s">
        <v>396</v>
      </c>
      <c r="AX12" s="73" t="s">
        <v>400</v>
      </c>
      <c r="AY12" s="73" t="s">
        <v>775</v>
      </c>
      <c r="AZ12" s="72" t="s">
        <v>233</v>
      </c>
      <c r="BA12" s="71" t="s">
        <v>281</v>
      </c>
      <c r="BB12" s="74"/>
    </row>
    <row r="13" spans="1:54" s="44" customFormat="1" ht="33.75" customHeight="1" x14ac:dyDescent="0.15">
      <c r="A13" s="42" t="e">
        <f t="shared" si="0"/>
        <v>#N/A</v>
      </c>
      <c r="B13" s="81" t="e">
        <f t="shared" si="1"/>
        <v>#N/A</v>
      </c>
      <c r="C13" s="122" t="s">
        <v>303</v>
      </c>
      <c r="D13" s="123">
        <v>4</v>
      </c>
      <c r="E13" s="239" t="s">
        <v>729</v>
      </c>
      <c r="F13" s="241" t="s">
        <v>735</v>
      </c>
      <c r="G13" s="240" t="s">
        <v>90</v>
      </c>
      <c r="H13" s="125" t="s">
        <v>113</v>
      </c>
      <c r="I13" s="111"/>
      <c r="J13" s="111"/>
      <c r="K13" s="111" t="s">
        <v>323</v>
      </c>
      <c r="L13" s="124" t="s">
        <v>304</v>
      </c>
      <c r="M13" s="124" t="s">
        <v>305</v>
      </c>
      <c r="N13" s="241" t="s">
        <v>306</v>
      </c>
      <c r="O13" s="135" t="s">
        <v>417</v>
      </c>
      <c r="P13" s="125" t="s">
        <v>114</v>
      </c>
      <c r="Q13" s="111" t="s">
        <v>423</v>
      </c>
      <c r="R13" s="110" t="s">
        <v>424</v>
      </c>
      <c r="S13" s="125">
        <v>3</v>
      </c>
      <c r="T13" s="127" t="s">
        <v>307</v>
      </c>
      <c r="U13" s="111" t="e">
        <f>IF(VALUE(RIGHT(V13,1))=MOD(11-MOD(SUMPRODUCT(MID(TEXT(SUBSTITUTE(V13,"-",""),"0000000000000"),COLUMN($A:$M),1)*{2,3,4,5,6,7,8,9,2,3,4,5}),11),10),"OK","에러")</f>
        <v>#N/A</v>
      </c>
      <c r="V13" s="125" t="s">
        <v>720</v>
      </c>
      <c r="W13" s="128" t="s">
        <v>227</v>
      </c>
      <c r="X13" s="125" t="s">
        <v>308</v>
      </c>
      <c r="Y13" s="236" t="s">
        <v>309</v>
      </c>
      <c r="Z13" s="189" t="s">
        <v>760</v>
      </c>
      <c r="AA13" s="189"/>
      <c r="AB13" s="189" t="s">
        <v>760</v>
      </c>
      <c r="AC13" s="189" t="s">
        <v>760</v>
      </c>
      <c r="AD13" s="189" t="s">
        <v>757</v>
      </c>
      <c r="AE13" s="189" t="s">
        <v>427</v>
      </c>
      <c r="AF13" s="115"/>
      <c r="AG13" s="132">
        <v>45</v>
      </c>
      <c r="AH13" s="171">
        <v>3.95</v>
      </c>
      <c r="AI13" s="130">
        <v>21</v>
      </c>
      <c r="AJ13" s="129" t="s">
        <v>115</v>
      </c>
      <c r="AK13" s="132">
        <v>110</v>
      </c>
      <c r="AL13" s="131">
        <v>42350</v>
      </c>
      <c r="AM13" s="119" t="s">
        <v>711</v>
      </c>
      <c r="AN13" s="175">
        <f t="shared" si="2"/>
        <v>6500000</v>
      </c>
      <c r="AO13" s="180">
        <v>2200000</v>
      </c>
      <c r="AP13" s="133">
        <f>IF(AO13=0,"",AO13/AN13*100)</f>
        <v>33.846153846153847</v>
      </c>
      <c r="AQ13" s="180">
        <v>1200000</v>
      </c>
      <c r="AR13" s="133">
        <f>IF(AQ13=0,"",AQ13/AN13*100)</f>
        <v>18.461538461538463</v>
      </c>
      <c r="AS13" s="134">
        <f>SUM(AN13,AO13,AQ13)</f>
        <v>9900000</v>
      </c>
      <c r="AT13" s="75"/>
      <c r="AU13" s="74"/>
      <c r="AV13" s="74" t="s">
        <v>801</v>
      </c>
      <c r="AW13" s="74" t="s">
        <v>325</v>
      </c>
      <c r="AX13" s="73" t="s">
        <v>766</v>
      </c>
      <c r="AY13" s="73" t="s">
        <v>776</v>
      </c>
      <c r="AZ13" s="72" t="s">
        <v>234</v>
      </c>
      <c r="BA13" s="71" t="s">
        <v>229</v>
      </c>
      <c r="BB13" s="74"/>
    </row>
    <row r="14" spans="1:54" s="44" customFormat="1" ht="33.75" customHeight="1" x14ac:dyDescent="0.15">
      <c r="A14" s="42" t="e">
        <f t="shared" si="0"/>
        <v>#N/A</v>
      </c>
      <c r="B14" s="81" t="e">
        <f t="shared" si="1"/>
        <v>#N/A</v>
      </c>
      <c r="C14" s="122" t="s">
        <v>296</v>
      </c>
      <c r="D14" s="123">
        <v>5</v>
      </c>
      <c r="E14" s="239" t="s">
        <v>730</v>
      </c>
      <c r="F14" s="241" t="s">
        <v>733</v>
      </c>
      <c r="G14" s="240" t="s">
        <v>109</v>
      </c>
      <c r="H14" s="125" t="s">
        <v>102</v>
      </c>
      <c r="I14" s="111"/>
      <c r="J14" s="111"/>
      <c r="K14" s="111" t="s">
        <v>427</v>
      </c>
      <c r="L14" s="124" t="s">
        <v>402</v>
      </c>
      <c r="M14" s="124" t="s">
        <v>321</v>
      </c>
      <c r="N14" s="241" t="s">
        <v>310</v>
      </c>
      <c r="O14" s="135" t="s">
        <v>418</v>
      </c>
      <c r="P14" s="125" t="s">
        <v>326</v>
      </c>
      <c r="Q14" s="126" t="s">
        <v>328</v>
      </c>
      <c r="R14" s="125" t="s">
        <v>422</v>
      </c>
      <c r="S14" s="125">
        <v>2</v>
      </c>
      <c r="T14" s="127" t="s">
        <v>311</v>
      </c>
      <c r="U14" s="111" t="e">
        <f>IF(VALUE(RIGHT(V14,1))=MOD(11-MOD(SUMPRODUCT(MID(TEXT(SUBSTITUTE(V14,"-",""),"0000000000000"),COLUMN($A:$M),1)*{2,3,4,5,6,7,8,9,2,3,4,5}),11),10),"OK","에러")</f>
        <v>#N/A</v>
      </c>
      <c r="V14" s="125" t="s">
        <v>721</v>
      </c>
      <c r="W14" s="128" t="s">
        <v>226</v>
      </c>
      <c r="X14" s="125" t="s">
        <v>312</v>
      </c>
      <c r="Y14" s="236" t="s">
        <v>313</v>
      </c>
      <c r="Z14" s="189" t="s">
        <v>760</v>
      </c>
      <c r="AA14" s="189"/>
      <c r="AB14" s="189" t="s">
        <v>760</v>
      </c>
      <c r="AC14" s="189" t="s">
        <v>760</v>
      </c>
      <c r="AD14" s="189" t="s">
        <v>758</v>
      </c>
      <c r="AE14" s="189" t="s">
        <v>323</v>
      </c>
      <c r="AF14" s="115" t="s">
        <v>403</v>
      </c>
      <c r="AG14" s="132">
        <v>45</v>
      </c>
      <c r="AH14" s="171">
        <v>4.0999999999999996</v>
      </c>
      <c r="AI14" s="130">
        <v>20</v>
      </c>
      <c r="AJ14" s="129" t="s">
        <v>267</v>
      </c>
      <c r="AK14" s="132">
        <v>120</v>
      </c>
      <c r="AL14" s="131">
        <v>42612</v>
      </c>
      <c r="AM14" s="119" t="s">
        <v>271</v>
      </c>
      <c r="AN14" s="175">
        <f t="shared" si="2"/>
        <v>8000000</v>
      </c>
      <c r="AO14" s="180">
        <v>2900000</v>
      </c>
      <c r="AP14" s="133">
        <f>IF(AO14=0,"",AO14/AN14*100)</f>
        <v>36.25</v>
      </c>
      <c r="AQ14" s="180">
        <v>1500000</v>
      </c>
      <c r="AR14" s="133">
        <f>IF(AQ14=0,"",AQ14/AN14*100)</f>
        <v>18.75</v>
      </c>
      <c r="AS14" s="134">
        <f>SUM(AN14,AO14,AQ14)</f>
        <v>12400000</v>
      </c>
      <c r="AT14" s="75"/>
      <c r="AU14" s="74"/>
      <c r="AV14" s="74" t="s">
        <v>260</v>
      </c>
      <c r="AW14" s="74" t="s">
        <v>765</v>
      </c>
      <c r="AX14" s="73" t="s">
        <v>767</v>
      </c>
      <c r="AY14" s="73" t="s">
        <v>777</v>
      </c>
      <c r="AZ14" s="72" t="s">
        <v>236</v>
      </c>
      <c r="BA14" s="71" t="s">
        <v>272</v>
      </c>
      <c r="BB14" s="74"/>
    </row>
    <row r="15" spans="1:54" s="44" customFormat="1" ht="33.75" customHeight="1" x14ac:dyDescent="0.15">
      <c r="A15" s="42" t="e">
        <f t="shared" si="0"/>
        <v>#N/A</v>
      </c>
      <c r="B15" s="81" t="e">
        <f t="shared" si="1"/>
        <v>#N/A</v>
      </c>
      <c r="C15" s="122" t="s">
        <v>296</v>
      </c>
      <c r="D15" s="123">
        <v>6</v>
      </c>
      <c r="E15" s="239" t="s">
        <v>729</v>
      </c>
      <c r="F15" s="241" t="s">
        <v>733</v>
      </c>
      <c r="G15" s="240" t="s">
        <v>341</v>
      </c>
      <c r="H15" s="125" t="s">
        <v>102</v>
      </c>
      <c r="I15" s="111"/>
      <c r="J15" s="111"/>
      <c r="K15" s="111" t="s">
        <v>427</v>
      </c>
      <c r="L15" s="124" t="s">
        <v>314</v>
      </c>
      <c r="M15" s="124" t="s">
        <v>314</v>
      </c>
      <c r="N15" s="241" t="s">
        <v>315</v>
      </c>
      <c r="O15" s="135" t="s">
        <v>419</v>
      </c>
      <c r="P15" s="125" t="s">
        <v>91</v>
      </c>
      <c r="Q15" s="126" t="s">
        <v>327</v>
      </c>
      <c r="R15" s="125" t="s">
        <v>421</v>
      </c>
      <c r="S15" s="125">
        <v>2</v>
      </c>
      <c r="T15" s="127" t="s">
        <v>316</v>
      </c>
      <c r="U15" s="111" t="e">
        <f>IF(VALUE(RIGHT(V15,1))=MOD(11-MOD(SUMPRODUCT(MID(TEXT(SUBSTITUTE(V15,"-",""),"0000000000000"),COLUMN($A:$M),1)*{2,3,4,5,6,7,8,9,2,3,4,5}),11),10),"OK","에러")</f>
        <v>#N/A</v>
      </c>
      <c r="V15" s="125" t="s">
        <v>722</v>
      </c>
      <c r="W15" s="128" t="s">
        <v>226</v>
      </c>
      <c r="X15" s="125" t="s">
        <v>317</v>
      </c>
      <c r="Y15" s="236" t="s">
        <v>318</v>
      </c>
      <c r="Z15" s="189" t="s">
        <v>760</v>
      </c>
      <c r="AA15" s="189"/>
      <c r="AB15" s="189" t="s">
        <v>760</v>
      </c>
      <c r="AC15" s="189" t="s">
        <v>760</v>
      </c>
      <c r="AD15" s="189" t="s">
        <v>759</v>
      </c>
      <c r="AE15" s="189" t="s">
        <v>323</v>
      </c>
      <c r="AF15" s="115" t="s">
        <v>106</v>
      </c>
      <c r="AG15" s="132">
        <v>45</v>
      </c>
      <c r="AH15" s="171">
        <v>3.89</v>
      </c>
      <c r="AI15" s="130">
        <v>20</v>
      </c>
      <c r="AJ15" s="129" t="s">
        <v>50</v>
      </c>
      <c r="AK15" s="132">
        <v>720</v>
      </c>
      <c r="AL15" s="131">
        <v>42246</v>
      </c>
      <c r="AM15" s="119" t="s">
        <v>715</v>
      </c>
      <c r="AN15" s="175">
        <f t="shared" si="2"/>
        <v>8000000</v>
      </c>
      <c r="AO15" s="180">
        <v>2900000</v>
      </c>
      <c r="AP15" s="133">
        <f t="shared" ref="AP15:AP40" si="3">IF(AO15=0,"",AO15/AN15*100)</f>
        <v>36.25</v>
      </c>
      <c r="AQ15" s="180">
        <v>1500000</v>
      </c>
      <c r="AR15" s="133">
        <f t="shared" ref="AR15:AR40" si="4">IF(AQ15=0,"",AQ15/AN15*100)</f>
        <v>18.75</v>
      </c>
      <c r="AS15" s="134">
        <f t="shared" ref="AS15:AS39" si="5">SUM(AN15,AO15,AQ15)</f>
        <v>12400000</v>
      </c>
      <c r="AT15" s="75"/>
      <c r="AU15" s="74"/>
      <c r="AV15" s="74" t="s">
        <v>262</v>
      </c>
      <c r="AW15" s="74"/>
      <c r="AX15" s="73" t="s">
        <v>770</v>
      </c>
      <c r="AY15" s="73" t="s">
        <v>778</v>
      </c>
      <c r="AZ15" s="72" t="s">
        <v>237</v>
      </c>
      <c r="BA15" s="71" t="s">
        <v>269</v>
      </c>
      <c r="BB15" s="74"/>
    </row>
    <row r="16" spans="1:54" s="44" customFormat="1" ht="33.75" customHeight="1" x14ac:dyDescent="0.15">
      <c r="A16" s="42" t="e">
        <f t="shared" si="0"/>
        <v>#N/A</v>
      </c>
      <c r="B16" s="81" t="e">
        <f t="shared" si="1"/>
        <v>#N/A</v>
      </c>
      <c r="C16" s="58"/>
      <c r="D16" s="59">
        <v>7</v>
      </c>
      <c r="E16" s="60"/>
      <c r="F16" s="242"/>
      <c r="G16" s="240"/>
      <c r="H16" s="61"/>
      <c r="I16" s="111"/>
      <c r="J16" s="111"/>
      <c r="K16" s="111"/>
      <c r="L16" s="60"/>
      <c r="M16" s="60"/>
      <c r="N16" s="61"/>
      <c r="O16" s="68"/>
      <c r="P16" s="61"/>
      <c r="Q16" s="186"/>
      <c r="R16" s="61"/>
      <c r="S16" s="61"/>
      <c r="T16" s="62"/>
      <c r="U16" s="111" t="e">
        <f>IF(VALUE(RIGHT(V16,1))=MOD(11-MOD(SUMPRODUCT(MID(TEXT(SUBSTITUTE(V16,"-",""),"0000000000000"),COLUMN($A:$M),1)*{2,3,4,5,6,7,8,9,2,3,4,5}),11),10),"OK","에러")</f>
        <v>#VALUE!</v>
      </c>
      <c r="V16" s="61"/>
      <c r="W16" s="63"/>
      <c r="X16" s="61"/>
      <c r="Y16" s="237"/>
      <c r="Z16" s="244"/>
      <c r="AA16" s="189"/>
      <c r="AB16" s="244"/>
      <c r="AC16" s="244"/>
      <c r="AD16" s="244"/>
      <c r="AE16" s="189"/>
      <c r="AF16" s="231"/>
      <c r="AG16" s="66"/>
      <c r="AH16" s="172"/>
      <c r="AI16" s="64"/>
      <c r="AJ16" s="129"/>
      <c r="AK16" s="66"/>
      <c r="AL16" s="65"/>
      <c r="AM16" s="119"/>
      <c r="AN16" s="176"/>
      <c r="AO16" s="181"/>
      <c r="AP16" s="67"/>
      <c r="AQ16" s="181"/>
      <c r="AR16" s="67"/>
      <c r="AS16" s="83"/>
      <c r="AT16" s="75"/>
      <c r="AU16" s="74"/>
      <c r="AV16" s="74" t="s">
        <v>250</v>
      </c>
      <c r="AW16" s="74"/>
      <c r="AX16" s="73" t="s">
        <v>769</v>
      </c>
      <c r="AY16" s="73" t="s">
        <v>779</v>
      </c>
      <c r="AZ16" s="72" t="s">
        <v>257</v>
      </c>
      <c r="BA16" s="71" t="s">
        <v>713</v>
      </c>
      <c r="BB16" s="74"/>
    </row>
    <row r="17" spans="1:54" s="44" customFormat="1" ht="33.75" customHeight="1" x14ac:dyDescent="0.15">
      <c r="A17" s="42" t="e">
        <f t="shared" si="0"/>
        <v>#N/A</v>
      </c>
      <c r="B17" s="81" t="e">
        <f t="shared" si="1"/>
        <v>#N/A</v>
      </c>
      <c r="C17" s="52"/>
      <c r="D17" s="45">
        <v>8</v>
      </c>
      <c r="E17" s="60"/>
      <c r="F17" s="242"/>
      <c r="G17" s="240"/>
      <c r="H17" s="46"/>
      <c r="I17" s="111"/>
      <c r="J17" s="111"/>
      <c r="K17" s="111"/>
      <c r="L17" s="53"/>
      <c r="M17" s="53"/>
      <c r="N17" s="57"/>
      <c r="O17" s="166"/>
      <c r="P17" s="46"/>
      <c r="Q17" s="187"/>
      <c r="R17" s="46"/>
      <c r="S17" s="46"/>
      <c r="T17" s="55"/>
      <c r="U17" s="111" t="e">
        <f>IF(VALUE(RIGHT(V17,1))=MOD(11-MOD(SUMPRODUCT(MID(TEXT(SUBSTITUTE(V17,"-",""),"0000000000000"),COLUMN($A:$M),1)*{2,3,4,5,6,7,8,9,2,3,4,5}),11),10),"OK","에러")</f>
        <v>#VALUE!</v>
      </c>
      <c r="V17" s="48"/>
      <c r="W17" s="56"/>
      <c r="X17" s="46"/>
      <c r="Y17" s="46"/>
      <c r="Z17" s="245"/>
      <c r="AA17" s="189"/>
      <c r="AB17" s="245"/>
      <c r="AC17" s="245"/>
      <c r="AD17" s="245"/>
      <c r="AE17" s="189"/>
      <c r="AF17" s="231"/>
      <c r="AG17" s="173"/>
      <c r="AH17" s="49"/>
      <c r="AI17" s="47"/>
      <c r="AJ17" s="129"/>
      <c r="AK17" s="173"/>
      <c r="AL17" s="49"/>
      <c r="AM17" s="119"/>
      <c r="AN17" s="176" t="str">
        <f t="shared" ref="AN17:AN39" si="6">IF(F17="","", IF(OR(F17="영어권",F17="유럽권",F17="중남미권",F17="중동권"),7500000, IF(OR(F17="일어권",F17="싱가포르/홍콩",F17="아프리카권"), 6000000, IF(OR(F17="중국어권", F17="동남아권 "),4000000))))</f>
        <v/>
      </c>
      <c r="AO17" s="182"/>
      <c r="AP17" s="51" t="str">
        <f t="shared" si="3"/>
        <v/>
      </c>
      <c r="AQ17" s="182"/>
      <c r="AR17" s="51" t="str">
        <f t="shared" si="4"/>
        <v/>
      </c>
      <c r="AS17" s="80">
        <f t="shared" si="5"/>
        <v>0</v>
      </c>
      <c r="AT17" s="75"/>
      <c r="AU17" s="74"/>
      <c r="AV17" s="230" t="s">
        <v>706</v>
      </c>
      <c r="AW17" s="74"/>
      <c r="AX17" s="73"/>
      <c r="AY17" s="73" t="s">
        <v>780</v>
      </c>
      <c r="AZ17" s="72" t="s">
        <v>239</v>
      </c>
      <c r="BA17" s="71" t="s">
        <v>270</v>
      </c>
      <c r="BB17" s="74"/>
    </row>
    <row r="18" spans="1:54" s="44" customFormat="1" ht="33.75" customHeight="1" x14ac:dyDescent="0.15">
      <c r="A18" s="42" t="e">
        <f t="shared" si="0"/>
        <v>#N/A</v>
      </c>
      <c r="B18" s="81" t="e">
        <f t="shared" si="1"/>
        <v>#N/A</v>
      </c>
      <c r="C18" s="52"/>
      <c r="D18" s="45">
        <v>9</v>
      </c>
      <c r="E18" s="60"/>
      <c r="F18" s="242"/>
      <c r="G18" s="240"/>
      <c r="H18" s="46"/>
      <c r="I18" s="111"/>
      <c r="J18" s="111"/>
      <c r="K18" s="111"/>
      <c r="L18" s="53"/>
      <c r="M18" s="53"/>
      <c r="N18" s="57"/>
      <c r="O18" s="166"/>
      <c r="P18" s="46"/>
      <c r="Q18" s="187"/>
      <c r="R18" s="46"/>
      <c r="S18" s="46"/>
      <c r="T18" s="55"/>
      <c r="U18" s="111" t="e">
        <f>IF(VALUE(RIGHT(V18,1))=MOD(11-MOD(SUMPRODUCT(MID(TEXT(SUBSTITUTE(V18,"-",""),"0000000000000"),COLUMN($A:$M),1)*{2,3,4,5,6,7,8,9,2,3,4,5}),11),10),"OK","에러")</f>
        <v>#VALUE!</v>
      </c>
      <c r="V18" s="48"/>
      <c r="W18" s="56"/>
      <c r="X18" s="46"/>
      <c r="Y18" s="46"/>
      <c r="Z18" s="245"/>
      <c r="AA18" s="189"/>
      <c r="AB18" s="245"/>
      <c r="AC18" s="245"/>
      <c r="AD18" s="245"/>
      <c r="AE18" s="189"/>
      <c r="AF18" s="231"/>
      <c r="AG18" s="173"/>
      <c r="AH18" s="49"/>
      <c r="AI18" s="47"/>
      <c r="AJ18" s="129"/>
      <c r="AK18" s="173"/>
      <c r="AL18" s="49"/>
      <c r="AM18" s="119"/>
      <c r="AN18" s="176" t="str">
        <f t="shared" si="6"/>
        <v/>
      </c>
      <c r="AO18" s="182"/>
      <c r="AP18" s="51" t="str">
        <f t="shared" si="3"/>
        <v/>
      </c>
      <c r="AQ18" s="182"/>
      <c r="AR18" s="51" t="str">
        <f t="shared" si="4"/>
        <v/>
      </c>
      <c r="AS18" s="80">
        <f t="shared" si="5"/>
        <v>0</v>
      </c>
      <c r="AT18" s="75"/>
      <c r="AU18" s="74"/>
      <c r="AV18" s="74" t="s">
        <v>707</v>
      </c>
      <c r="AW18" s="74"/>
      <c r="AX18" s="73"/>
      <c r="AY18" s="73" t="s">
        <v>781</v>
      </c>
      <c r="AZ18" s="72" t="s">
        <v>241</v>
      </c>
      <c r="BA18" s="71" t="s">
        <v>275</v>
      </c>
      <c r="BB18" s="74"/>
    </row>
    <row r="19" spans="1:54" s="44" customFormat="1" ht="33.75" customHeight="1" x14ac:dyDescent="0.15">
      <c r="A19" s="42" t="e">
        <f t="shared" si="0"/>
        <v>#N/A</v>
      </c>
      <c r="B19" s="81" t="e">
        <f t="shared" si="1"/>
        <v>#N/A</v>
      </c>
      <c r="C19" s="52"/>
      <c r="D19" s="45">
        <v>10</v>
      </c>
      <c r="E19" s="60"/>
      <c r="F19" s="242"/>
      <c r="G19" s="240"/>
      <c r="H19" s="46"/>
      <c r="I19" s="111"/>
      <c r="J19" s="111"/>
      <c r="K19" s="111"/>
      <c r="L19" s="53"/>
      <c r="M19" s="53"/>
      <c r="N19" s="57"/>
      <c r="O19" s="166"/>
      <c r="P19" s="46"/>
      <c r="Q19" s="187"/>
      <c r="R19" s="46"/>
      <c r="S19" s="46"/>
      <c r="T19" s="55"/>
      <c r="U19" s="111" t="e">
        <f>IF(VALUE(RIGHT(V19,1))=MOD(11-MOD(SUMPRODUCT(MID(TEXT(SUBSTITUTE(V19,"-",""),"0000000000000"),COLUMN($A:$M),1)*{2,3,4,5,6,7,8,9,2,3,4,5}),11),10),"OK","에러")</f>
        <v>#VALUE!</v>
      </c>
      <c r="V19" s="48"/>
      <c r="W19" s="56"/>
      <c r="X19" s="46"/>
      <c r="Y19" s="46"/>
      <c r="Z19" s="245"/>
      <c r="AA19" s="189"/>
      <c r="AB19" s="245"/>
      <c r="AC19" s="245"/>
      <c r="AD19" s="245"/>
      <c r="AE19" s="189"/>
      <c r="AF19" s="231"/>
      <c r="AG19" s="173"/>
      <c r="AH19" s="49"/>
      <c r="AI19" s="47"/>
      <c r="AJ19" s="129"/>
      <c r="AK19" s="173"/>
      <c r="AL19" s="49"/>
      <c r="AM19" s="119"/>
      <c r="AN19" s="176" t="str">
        <f t="shared" si="6"/>
        <v/>
      </c>
      <c r="AO19" s="182"/>
      <c r="AP19" s="51" t="str">
        <f t="shared" si="3"/>
        <v/>
      </c>
      <c r="AQ19" s="182"/>
      <c r="AR19" s="51" t="str">
        <f t="shared" si="4"/>
        <v/>
      </c>
      <c r="AS19" s="80">
        <f t="shared" si="5"/>
        <v>0</v>
      </c>
      <c r="AT19" s="4"/>
      <c r="AU19" s="4"/>
      <c r="AV19" s="74" t="s">
        <v>708</v>
      </c>
      <c r="AW19" s="74"/>
      <c r="AX19" s="73"/>
      <c r="AY19" s="73" t="s">
        <v>782</v>
      </c>
      <c r="AZ19" s="71" t="s">
        <v>243</v>
      </c>
      <c r="BA19" s="71" t="s">
        <v>394</v>
      </c>
      <c r="BB19" s="74"/>
    </row>
    <row r="20" spans="1:54" s="44" customFormat="1" ht="33.75" customHeight="1" x14ac:dyDescent="0.15">
      <c r="A20" s="42" t="e">
        <f t="shared" si="0"/>
        <v>#N/A</v>
      </c>
      <c r="B20" s="81" t="e">
        <f t="shared" si="1"/>
        <v>#N/A</v>
      </c>
      <c r="C20" s="52"/>
      <c r="D20" s="45">
        <v>11</v>
      </c>
      <c r="E20" s="60"/>
      <c r="F20" s="242"/>
      <c r="G20" s="240"/>
      <c r="H20" s="46"/>
      <c r="I20" s="111"/>
      <c r="J20" s="111"/>
      <c r="K20" s="111"/>
      <c r="L20" s="53"/>
      <c r="M20" s="53"/>
      <c r="N20" s="57"/>
      <c r="O20" s="166"/>
      <c r="P20" s="46"/>
      <c r="Q20" s="187"/>
      <c r="R20" s="46"/>
      <c r="S20" s="46"/>
      <c r="T20" s="55"/>
      <c r="U20" s="111" t="e">
        <f>IF(VALUE(RIGHT(V20,1))=MOD(11-MOD(SUMPRODUCT(MID(TEXT(SUBSTITUTE(V20,"-",""),"0000000000000"),COLUMN($A:$M),1)*{2,3,4,5,6,7,8,9,2,3,4,5}),11),10),"OK","에러")</f>
        <v>#VALUE!</v>
      </c>
      <c r="V20" s="48"/>
      <c r="W20" s="56"/>
      <c r="X20" s="46"/>
      <c r="Y20" s="46"/>
      <c r="Z20" s="245"/>
      <c r="AA20" s="189"/>
      <c r="AB20" s="245"/>
      <c r="AC20" s="245"/>
      <c r="AD20" s="245"/>
      <c r="AE20" s="189"/>
      <c r="AF20" s="231"/>
      <c r="AG20" s="173"/>
      <c r="AH20" s="49"/>
      <c r="AI20" s="47"/>
      <c r="AJ20" s="129"/>
      <c r="AK20" s="173"/>
      <c r="AL20" s="49"/>
      <c r="AM20" s="119"/>
      <c r="AN20" s="176" t="str">
        <f t="shared" si="6"/>
        <v/>
      </c>
      <c r="AO20" s="182"/>
      <c r="AP20" s="51" t="str">
        <f t="shared" si="3"/>
        <v/>
      </c>
      <c r="AQ20" s="182"/>
      <c r="AR20" s="51" t="str">
        <f t="shared" si="4"/>
        <v/>
      </c>
      <c r="AS20" s="80">
        <f t="shared" si="5"/>
        <v>0</v>
      </c>
      <c r="AT20" s="4"/>
      <c r="AU20" s="4"/>
      <c r="AV20" s="74" t="s">
        <v>799</v>
      </c>
      <c r="AW20" s="74"/>
      <c r="AX20" s="76"/>
      <c r="AY20" s="76" t="s">
        <v>783</v>
      </c>
      <c r="AZ20" s="71" t="s">
        <v>245</v>
      </c>
      <c r="BA20" s="71" t="s">
        <v>710</v>
      </c>
      <c r="BB20" s="74"/>
    </row>
    <row r="21" spans="1:54" s="44" customFormat="1" ht="33.75" customHeight="1" x14ac:dyDescent="0.15">
      <c r="A21" s="42" t="e">
        <f t="shared" si="0"/>
        <v>#N/A</v>
      </c>
      <c r="B21" s="81" t="e">
        <f t="shared" si="1"/>
        <v>#N/A</v>
      </c>
      <c r="C21" s="52"/>
      <c r="D21" s="45">
        <v>12</v>
      </c>
      <c r="E21" s="60"/>
      <c r="F21" s="242"/>
      <c r="G21" s="240"/>
      <c r="H21" s="46"/>
      <c r="I21" s="111"/>
      <c r="J21" s="111"/>
      <c r="K21" s="111"/>
      <c r="L21" s="53"/>
      <c r="M21" s="53"/>
      <c r="N21" s="57"/>
      <c r="O21" s="166"/>
      <c r="P21" s="46"/>
      <c r="Q21" s="187"/>
      <c r="R21" s="46"/>
      <c r="S21" s="46"/>
      <c r="T21" s="55"/>
      <c r="U21" s="111" t="e">
        <f>IF(VALUE(RIGHT(V21,1))=MOD(11-MOD(SUMPRODUCT(MID(TEXT(SUBSTITUTE(V21,"-",""),"0000000000000"),COLUMN($A:$M),1)*{2,3,4,5,6,7,8,9,2,3,4,5}),11),10),"OK","에러")</f>
        <v>#VALUE!</v>
      </c>
      <c r="V21" s="48"/>
      <c r="W21" s="56"/>
      <c r="X21" s="46"/>
      <c r="Y21" s="46"/>
      <c r="Z21" s="245"/>
      <c r="AA21" s="189"/>
      <c r="AB21" s="245"/>
      <c r="AC21" s="245"/>
      <c r="AD21" s="245"/>
      <c r="AE21" s="189"/>
      <c r="AF21" s="231"/>
      <c r="AG21" s="173"/>
      <c r="AH21" s="49"/>
      <c r="AI21" s="47"/>
      <c r="AJ21" s="129"/>
      <c r="AK21" s="173"/>
      <c r="AL21" s="49"/>
      <c r="AM21" s="119"/>
      <c r="AN21" s="176" t="str">
        <f t="shared" si="6"/>
        <v/>
      </c>
      <c r="AO21" s="182"/>
      <c r="AP21" s="51" t="str">
        <f t="shared" si="3"/>
        <v/>
      </c>
      <c r="AQ21" s="182"/>
      <c r="AR21" s="51" t="str">
        <f t="shared" si="4"/>
        <v/>
      </c>
      <c r="AS21" s="80">
        <f t="shared" si="5"/>
        <v>0</v>
      </c>
      <c r="AT21" s="4"/>
      <c r="AU21" s="4"/>
      <c r="AV21" s="74" t="s">
        <v>800</v>
      </c>
      <c r="AW21" s="74"/>
      <c r="AX21" s="76"/>
      <c r="AY21" s="76" t="s">
        <v>784</v>
      </c>
      <c r="AZ21" s="71" t="s">
        <v>247</v>
      </c>
      <c r="BA21" s="71" t="s">
        <v>273</v>
      </c>
      <c r="BB21" s="74"/>
    </row>
    <row r="22" spans="1:54" s="44" customFormat="1" ht="33.75" customHeight="1" x14ac:dyDescent="0.15">
      <c r="A22" s="42" t="e">
        <f t="shared" si="0"/>
        <v>#N/A</v>
      </c>
      <c r="B22" s="81" t="e">
        <f t="shared" si="1"/>
        <v>#N/A</v>
      </c>
      <c r="C22" s="52"/>
      <c r="D22" s="50">
        <v>13</v>
      </c>
      <c r="E22" s="60"/>
      <c r="F22" s="242"/>
      <c r="G22" s="240"/>
      <c r="H22" s="46"/>
      <c r="I22" s="111"/>
      <c r="J22" s="111"/>
      <c r="K22" s="111"/>
      <c r="L22" s="46"/>
      <c r="M22" s="46"/>
      <c r="N22" s="57"/>
      <c r="O22" s="166"/>
      <c r="P22" s="46"/>
      <c r="Q22" s="187"/>
      <c r="R22" s="46"/>
      <c r="S22" s="46"/>
      <c r="T22" s="55"/>
      <c r="U22" s="111" t="e">
        <f>IF(VALUE(RIGHT(V22,1))=MOD(11-MOD(SUMPRODUCT(MID(TEXT(SUBSTITUTE(V22,"-",""),"0000000000000"),COLUMN($A:$M),1)*{2,3,4,5,6,7,8,9,2,3,4,5}),11),10),"OK","에러")</f>
        <v>#VALUE!</v>
      </c>
      <c r="V22" s="48"/>
      <c r="W22" s="56"/>
      <c r="X22" s="46"/>
      <c r="Y22" s="46"/>
      <c r="Z22" s="245"/>
      <c r="AA22" s="189"/>
      <c r="AB22" s="245"/>
      <c r="AC22" s="245"/>
      <c r="AD22" s="245"/>
      <c r="AE22" s="189"/>
      <c r="AF22" s="231"/>
      <c r="AG22" s="173"/>
      <c r="AH22" s="49"/>
      <c r="AI22" s="47"/>
      <c r="AJ22" s="129"/>
      <c r="AK22" s="173"/>
      <c r="AL22" s="49"/>
      <c r="AM22" s="119"/>
      <c r="AN22" s="176" t="str">
        <f t="shared" si="6"/>
        <v/>
      </c>
      <c r="AO22" s="182"/>
      <c r="AP22" s="51" t="str">
        <f t="shared" si="3"/>
        <v/>
      </c>
      <c r="AQ22" s="182"/>
      <c r="AR22" s="51" t="str">
        <f t="shared" si="4"/>
        <v/>
      </c>
      <c r="AS22" s="80">
        <f t="shared" si="5"/>
        <v>0</v>
      </c>
      <c r="AT22" s="4"/>
      <c r="AU22" s="4"/>
      <c r="AV22" s="74" t="s">
        <v>246</v>
      </c>
      <c r="AW22" s="74"/>
      <c r="AX22" s="70"/>
      <c r="AY22" s="76" t="s">
        <v>785</v>
      </c>
      <c r="AZ22" s="71" t="s">
        <v>248</v>
      </c>
      <c r="BA22" s="71" t="s">
        <v>274</v>
      </c>
      <c r="BB22" s="74"/>
    </row>
    <row r="23" spans="1:54" s="44" customFormat="1" ht="33.75" customHeight="1" x14ac:dyDescent="0.15">
      <c r="A23" s="42" t="e">
        <f t="shared" si="0"/>
        <v>#N/A</v>
      </c>
      <c r="B23" s="81" t="e">
        <f t="shared" si="1"/>
        <v>#N/A</v>
      </c>
      <c r="C23" s="52"/>
      <c r="D23" s="50">
        <v>14</v>
      </c>
      <c r="E23" s="60"/>
      <c r="F23" s="242"/>
      <c r="G23" s="240"/>
      <c r="H23" s="46"/>
      <c r="I23" s="111"/>
      <c r="J23" s="111"/>
      <c r="K23" s="111"/>
      <c r="L23" s="46"/>
      <c r="M23" s="46"/>
      <c r="N23" s="57"/>
      <c r="O23" s="166"/>
      <c r="P23" s="46"/>
      <c r="Q23" s="187"/>
      <c r="R23" s="46"/>
      <c r="S23" s="46"/>
      <c r="T23" s="55"/>
      <c r="U23" s="111" t="e">
        <f>IF(VALUE(RIGHT(V23,1))=MOD(11-MOD(SUMPRODUCT(MID(TEXT(SUBSTITUTE(V23,"-",""),"0000000000000"),COLUMN($A:$M),1)*{2,3,4,5,6,7,8,9,2,3,4,5}),11),10),"OK","에러")</f>
        <v>#VALUE!</v>
      </c>
      <c r="V23" s="48"/>
      <c r="W23" s="56"/>
      <c r="X23" s="46"/>
      <c r="Y23" s="46"/>
      <c r="Z23" s="245"/>
      <c r="AA23" s="189"/>
      <c r="AB23" s="245"/>
      <c r="AC23" s="245"/>
      <c r="AD23" s="245"/>
      <c r="AE23" s="189"/>
      <c r="AF23" s="231"/>
      <c r="AG23" s="173"/>
      <c r="AH23" s="49"/>
      <c r="AI23" s="47"/>
      <c r="AJ23" s="129"/>
      <c r="AK23" s="173"/>
      <c r="AL23" s="49"/>
      <c r="AM23" s="119"/>
      <c r="AN23" s="176" t="str">
        <f t="shared" si="6"/>
        <v/>
      </c>
      <c r="AO23" s="182"/>
      <c r="AP23" s="51" t="str">
        <f t="shared" si="3"/>
        <v/>
      </c>
      <c r="AQ23" s="182"/>
      <c r="AR23" s="51" t="str">
        <f t="shared" si="4"/>
        <v/>
      </c>
      <c r="AS23" s="80">
        <f t="shared" si="5"/>
        <v>0</v>
      </c>
      <c r="AT23" s="4"/>
      <c r="AU23" s="4"/>
      <c r="AV23" s="74" t="s">
        <v>244</v>
      </c>
      <c r="AW23" s="74"/>
      <c r="AX23" s="70"/>
      <c r="AY23" s="76" t="s">
        <v>786</v>
      </c>
      <c r="AZ23" s="71" t="s">
        <v>115</v>
      </c>
      <c r="BA23" s="71" t="s">
        <v>804</v>
      </c>
      <c r="BB23" s="74"/>
    </row>
    <row r="24" spans="1:54" s="44" customFormat="1" ht="33.75" customHeight="1" x14ac:dyDescent="0.15">
      <c r="A24" s="42" t="e">
        <f t="shared" si="0"/>
        <v>#N/A</v>
      </c>
      <c r="B24" s="81" t="e">
        <f t="shared" si="1"/>
        <v>#N/A</v>
      </c>
      <c r="C24" s="52"/>
      <c r="D24" s="50">
        <v>15</v>
      </c>
      <c r="E24" s="60"/>
      <c r="F24" s="242"/>
      <c r="G24" s="240"/>
      <c r="H24" s="46"/>
      <c r="I24" s="111"/>
      <c r="J24" s="111"/>
      <c r="K24" s="111"/>
      <c r="L24" s="46"/>
      <c r="M24" s="46"/>
      <c r="N24" s="57"/>
      <c r="O24" s="166"/>
      <c r="P24" s="46"/>
      <c r="Q24" s="187"/>
      <c r="R24" s="46"/>
      <c r="S24" s="46"/>
      <c r="T24" s="55"/>
      <c r="U24" s="111" t="e">
        <f>IF(VALUE(RIGHT(V24,1))=MOD(11-MOD(SUMPRODUCT(MID(TEXT(SUBSTITUTE(V24,"-",""),"0000000000000"),COLUMN($A:$M),1)*{2,3,4,5,6,7,8,9,2,3,4,5}),11),10),"OK","에러")</f>
        <v>#VALUE!</v>
      </c>
      <c r="V24" s="48"/>
      <c r="W24" s="56"/>
      <c r="X24" s="46"/>
      <c r="Y24" s="46"/>
      <c r="Z24" s="245"/>
      <c r="AA24" s="189"/>
      <c r="AB24" s="245"/>
      <c r="AC24" s="245"/>
      <c r="AD24" s="245"/>
      <c r="AE24" s="189"/>
      <c r="AF24" s="231"/>
      <c r="AG24" s="173"/>
      <c r="AH24" s="49"/>
      <c r="AI24" s="47"/>
      <c r="AJ24" s="129"/>
      <c r="AK24" s="173"/>
      <c r="AL24" s="49"/>
      <c r="AM24" s="119"/>
      <c r="AN24" s="176" t="str">
        <f t="shared" si="6"/>
        <v/>
      </c>
      <c r="AO24" s="182"/>
      <c r="AP24" s="51" t="str">
        <f t="shared" si="3"/>
        <v/>
      </c>
      <c r="AQ24" s="182"/>
      <c r="AR24" s="51" t="str">
        <f t="shared" si="4"/>
        <v/>
      </c>
      <c r="AS24" s="80">
        <f t="shared" si="5"/>
        <v>0</v>
      </c>
      <c r="AT24" s="4"/>
      <c r="AU24" s="4"/>
      <c r="AV24" s="74" t="s">
        <v>242</v>
      </c>
      <c r="AW24" s="70"/>
      <c r="AX24" s="70"/>
      <c r="AY24" s="76" t="s">
        <v>787</v>
      </c>
      <c r="AZ24" s="71" t="s">
        <v>251</v>
      </c>
      <c r="BA24" s="71" t="s">
        <v>276</v>
      </c>
      <c r="BB24" s="230"/>
    </row>
    <row r="25" spans="1:54" s="44" customFormat="1" ht="33.75" customHeight="1" x14ac:dyDescent="0.15">
      <c r="A25" s="42" t="e">
        <f t="shared" si="0"/>
        <v>#N/A</v>
      </c>
      <c r="B25" s="81" t="e">
        <f t="shared" si="1"/>
        <v>#N/A</v>
      </c>
      <c r="C25" s="52"/>
      <c r="D25" s="50">
        <v>16</v>
      </c>
      <c r="E25" s="60"/>
      <c r="F25" s="242"/>
      <c r="G25" s="240"/>
      <c r="H25" s="46"/>
      <c r="I25" s="111"/>
      <c r="J25" s="111"/>
      <c r="K25" s="111"/>
      <c r="L25" s="46"/>
      <c r="M25" s="46"/>
      <c r="N25" s="57"/>
      <c r="O25" s="166"/>
      <c r="P25" s="46"/>
      <c r="Q25" s="187"/>
      <c r="R25" s="46"/>
      <c r="S25" s="46"/>
      <c r="T25" s="55"/>
      <c r="U25" s="111" t="e">
        <f>IF(VALUE(RIGHT(V25,1))=MOD(11-MOD(SUMPRODUCT(MID(TEXT(SUBSTITUTE(V25,"-",""),"0000000000000"),COLUMN($A:$M),1)*{2,3,4,5,6,7,8,9,2,3,4,5}),11),10),"OK","에러")</f>
        <v>#VALUE!</v>
      </c>
      <c r="V25" s="48"/>
      <c r="W25" s="56"/>
      <c r="X25" s="46"/>
      <c r="Y25" s="46"/>
      <c r="Z25" s="245"/>
      <c r="AA25" s="189"/>
      <c r="AB25" s="245"/>
      <c r="AC25" s="245"/>
      <c r="AD25" s="245"/>
      <c r="AE25" s="189"/>
      <c r="AF25" s="231"/>
      <c r="AG25" s="173"/>
      <c r="AH25" s="49"/>
      <c r="AI25" s="47"/>
      <c r="AJ25" s="129"/>
      <c r="AK25" s="173"/>
      <c r="AL25" s="49"/>
      <c r="AM25" s="119"/>
      <c r="AN25" s="176" t="str">
        <f t="shared" si="6"/>
        <v/>
      </c>
      <c r="AO25" s="182"/>
      <c r="AP25" s="51" t="str">
        <f t="shared" si="3"/>
        <v/>
      </c>
      <c r="AQ25" s="182"/>
      <c r="AR25" s="51" t="str">
        <f t="shared" si="4"/>
        <v/>
      </c>
      <c r="AS25" s="80">
        <f t="shared" si="5"/>
        <v>0</v>
      </c>
      <c r="AT25" s="4"/>
      <c r="AU25" s="4"/>
      <c r="AV25" s="74" t="s">
        <v>240</v>
      </c>
      <c r="AW25" s="70"/>
      <c r="AX25" s="70"/>
      <c r="AY25" s="76" t="s">
        <v>788</v>
      </c>
      <c r="AZ25" s="71" t="s">
        <v>252</v>
      </c>
      <c r="BA25" s="71" t="s">
        <v>277</v>
      </c>
    </row>
    <row r="26" spans="1:54" s="44" customFormat="1" ht="33.75" customHeight="1" x14ac:dyDescent="0.15">
      <c r="A26" s="42" t="e">
        <f t="shared" si="0"/>
        <v>#N/A</v>
      </c>
      <c r="B26" s="81" t="e">
        <f t="shared" si="1"/>
        <v>#N/A</v>
      </c>
      <c r="C26" s="52"/>
      <c r="D26" s="50">
        <v>17</v>
      </c>
      <c r="E26" s="60"/>
      <c r="F26" s="242"/>
      <c r="G26" s="240"/>
      <c r="H26" s="46"/>
      <c r="I26" s="111"/>
      <c r="J26" s="111"/>
      <c r="K26" s="111"/>
      <c r="L26" s="46"/>
      <c r="M26" s="46"/>
      <c r="N26" s="57"/>
      <c r="O26" s="166"/>
      <c r="P26" s="46"/>
      <c r="Q26" s="187"/>
      <c r="R26" s="46"/>
      <c r="S26" s="46"/>
      <c r="T26" s="55"/>
      <c r="U26" s="111" t="e">
        <f>IF(VALUE(RIGHT(V26,1))=MOD(11-MOD(SUMPRODUCT(MID(TEXT(SUBSTITUTE(V26,"-",""),"0000000000000"),COLUMN($A:$M),1)*{2,3,4,5,6,7,8,9,2,3,4,5}),11),10),"OK","에러")</f>
        <v>#VALUE!</v>
      </c>
      <c r="V26" s="48"/>
      <c r="W26" s="56"/>
      <c r="X26" s="46"/>
      <c r="Y26" s="46"/>
      <c r="Z26" s="245"/>
      <c r="AA26" s="189"/>
      <c r="AB26" s="245"/>
      <c r="AC26" s="245"/>
      <c r="AD26" s="245"/>
      <c r="AE26" s="189"/>
      <c r="AF26" s="231"/>
      <c r="AG26" s="173"/>
      <c r="AH26" s="49"/>
      <c r="AI26" s="47"/>
      <c r="AJ26" s="129"/>
      <c r="AK26" s="173"/>
      <c r="AL26" s="49"/>
      <c r="AM26" s="119"/>
      <c r="AN26" s="176" t="str">
        <f t="shared" si="6"/>
        <v/>
      </c>
      <c r="AO26" s="182"/>
      <c r="AP26" s="51" t="str">
        <f t="shared" si="3"/>
        <v/>
      </c>
      <c r="AQ26" s="182"/>
      <c r="AR26" s="51" t="str">
        <f t="shared" si="4"/>
        <v/>
      </c>
      <c r="AS26" s="80">
        <f t="shared" si="5"/>
        <v>0</v>
      </c>
      <c r="AT26" s="4"/>
      <c r="AU26" s="4"/>
      <c r="AV26" s="74" t="s">
        <v>263</v>
      </c>
      <c r="AW26" s="70"/>
      <c r="AX26" s="70"/>
      <c r="AY26" s="76" t="s">
        <v>789</v>
      </c>
      <c r="AZ26" s="71" t="s">
        <v>253</v>
      </c>
      <c r="BA26" s="74" t="s">
        <v>278</v>
      </c>
    </row>
    <row r="27" spans="1:54" s="44" customFormat="1" ht="33.75" customHeight="1" x14ac:dyDescent="0.15">
      <c r="A27" s="42" t="e">
        <f t="shared" si="0"/>
        <v>#N/A</v>
      </c>
      <c r="B27" s="81" t="e">
        <f t="shared" si="1"/>
        <v>#N/A</v>
      </c>
      <c r="C27" s="52"/>
      <c r="D27" s="45">
        <v>18</v>
      </c>
      <c r="E27" s="60"/>
      <c r="F27" s="242"/>
      <c r="G27" s="240"/>
      <c r="H27" s="46"/>
      <c r="I27" s="111"/>
      <c r="J27" s="111"/>
      <c r="K27" s="111"/>
      <c r="L27" s="46"/>
      <c r="M27" s="46"/>
      <c r="N27" s="57"/>
      <c r="O27" s="166"/>
      <c r="P27" s="46"/>
      <c r="Q27" s="187"/>
      <c r="R27" s="46"/>
      <c r="S27" s="46"/>
      <c r="T27" s="55"/>
      <c r="U27" s="111" t="e">
        <f>IF(VALUE(RIGHT(V27,1))=MOD(11-MOD(SUMPRODUCT(MID(TEXT(SUBSTITUTE(V27,"-",""),"0000000000000"),COLUMN($A:$M),1)*{2,3,4,5,6,7,8,9,2,3,4,5}),11),10),"OK","에러")</f>
        <v>#VALUE!</v>
      </c>
      <c r="V27" s="48"/>
      <c r="W27" s="56"/>
      <c r="X27" s="46"/>
      <c r="Y27" s="46"/>
      <c r="Z27" s="245"/>
      <c r="AA27" s="189"/>
      <c r="AB27" s="245"/>
      <c r="AC27" s="245"/>
      <c r="AD27" s="245"/>
      <c r="AE27" s="189"/>
      <c r="AF27" s="231"/>
      <c r="AG27" s="173"/>
      <c r="AH27" s="49"/>
      <c r="AI27" s="47"/>
      <c r="AJ27" s="129"/>
      <c r="AK27" s="173"/>
      <c r="AL27" s="49"/>
      <c r="AM27" s="119"/>
      <c r="AN27" s="176" t="str">
        <f t="shared" si="6"/>
        <v/>
      </c>
      <c r="AO27" s="182"/>
      <c r="AP27" s="51" t="str">
        <f t="shared" si="3"/>
        <v/>
      </c>
      <c r="AQ27" s="182"/>
      <c r="AR27" s="51" t="str">
        <f t="shared" si="4"/>
        <v/>
      </c>
      <c r="AS27" s="80">
        <f t="shared" si="5"/>
        <v>0</v>
      </c>
      <c r="AT27" s="4"/>
      <c r="AU27" s="4"/>
      <c r="AV27" s="74" t="s">
        <v>235</v>
      </c>
      <c r="AW27" s="70"/>
      <c r="AX27" s="70"/>
      <c r="AY27" s="70"/>
      <c r="AZ27" s="71" t="s">
        <v>254</v>
      </c>
      <c r="BA27" s="74" t="s">
        <v>714</v>
      </c>
    </row>
    <row r="28" spans="1:54" s="44" customFormat="1" ht="33.75" customHeight="1" x14ac:dyDescent="0.15">
      <c r="A28" s="42" t="e">
        <f t="shared" si="0"/>
        <v>#N/A</v>
      </c>
      <c r="B28" s="81" t="e">
        <f t="shared" si="1"/>
        <v>#N/A</v>
      </c>
      <c r="C28" s="52"/>
      <c r="D28" s="45">
        <v>19</v>
      </c>
      <c r="E28" s="60"/>
      <c r="F28" s="242"/>
      <c r="G28" s="240"/>
      <c r="H28" s="46"/>
      <c r="I28" s="111"/>
      <c r="J28" s="111"/>
      <c r="K28" s="111"/>
      <c r="L28" s="46"/>
      <c r="M28" s="46"/>
      <c r="N28" s="57"/>
      <c r="O28" s="166"/>
      <c r="P28" s="46"/>
      <c r="Q28" s="187"/>
      <c r="R28" s="46"/>
      <c r="S28" s="46"/>
      <c r="T28" s="55"/>
      <c r="U28" s="111" t="e">
        <f>IF(VALUE(RIGHT(V28,1))=MOD(11-MOD(SUMPRODUCT(MID(TEXT(SUBSTITUTE(V28,"-",""),"0000000000000"),COLUMN($A:$M),1)*{2,3,4,5,6,7,8,9,2,3,4,5}),11),10),"OK","에러")</f>
        <v>#VALUE!</v>
      </c>
      <c r="V28" s="48"/>
      <c r="W28" s="56"/>
      <c r="X28" s="46"/>
      <c r="Y28" s="46"/>
      <c r="Z28" s="245"/>
      <c r="AA28" s="189"/>
      <c r="AB28" s="245"/>
      <c r="AC28" s="245"/>
      <c r="AD28" s="245"/>
      <c r="AE28" s="189"/>
      <c r="AF28" s="231"/>
      <c r="AG28" s="173"/>
      <c r="AH28" s="49"/>
      <c r="AI28" s="47"/>
      <c r="AJ28" s="129"/>
      <c r="AK28" s="173"/>
      <c r="AL28" s="49"/>
      <c r="AM28" s="119"/>
      <c r="AN28" s="176" t="str">
        <f t="shared" si="6"/>
        <v/>
      </c>
      <c r="AO28" s="182"/>
      <c r="AP28" s="51" t="str">
        <f t="shared" si="3"/>
        <v/>
      </c>
      <c r="AQ28" s="182"/>
      <c r="AR28" s="51" t="str">
        <f t="shared" si="4"/>
        <v/>
      </c>
      <c r="AS28" s="80">
        <f t="shared" si="5"/>
        <v>0</v>
      </c>
      <c r="AT28" s="4"/>
      <c r="AU28" s="4"/>
      <c r="AV28" s="74" t="s">
        <v>249</v>
      </c>
      <c r="AW28" s="70"/>
      <c r="AX28" s="70"/>
      <c r="AY28" s="70"/>
      <c r="AZ28" s="71" t="s">
        <v>255</v>
      </c>
      <c r="BA28" s="4"/>
    </row>
    <row r="29" spans="1:54" s="44" customFormat="1" ht="33.75" customHeight="1" x14ac:dyDescent="0.15">
      <c r="A29" s="42" t="e">
        <f t="shared" si="0"/>
        <v>#N/A</v>
      </c>
      <c r="B29" s="81" t="e">
        <f t="shared" si="1"/>
        <v>#N/A</v>
      </c>
      <c r="C29" s="52"/>
      <c r="D29" s="45">
        <v>20</v>
      </c>
      <c r="E29" s="60"/>
      <c r="F29" s="242"/>
      <c r="G29" s="240"/>
      <c r="H29" s="46"/>
      <c r="I29" s="111"/>
      <c r="J29" s="111"/>
      <c r="K29" s="111"/>
      <c r="L29" s="46"/>
      <c r="M29" s="46"/>
      <c r="N29" s="57"/>
      <c r="O29" s="166"/>
      <c r="P29" s="46"/>
      <c r="Q29" s="187"/>
      <c r="R29" s="46"/>
      <c r="S29" s="46"/>
      <c r="T29" s="55"/>
      <c r="U29" s="111" t="e">
        <f>IF(VALUE(RIGHT(V29,1))=MOD(11-MOD(SUMPRODUCT(MID(TEXT(SUBSTITUTE(V29,"-",""),"0000000000000"),COLUMN($A:$M),1)*{2,3,4,5,6,7,8,9,2,3,4,5}),11),10),"OK","에러")</f>
        <v>#VALUE!</v>
      </c>
      <c r="V29" s="48"/>
      <c r="W29" s="56"/>
      <c r="X29" s="46"/>
      <c r="Y29" s="46"/>
      <c r="Z29" s="245"/>
      <c r="AA29" s="189"/>
      <c r="AB29" s="245"/>
      <c r="AC29" s="245"/>
      <c r="AD29" s="245"/>
      <c r="AE29" s="189"/>
      <c r="AF29" s="231"/>
      <c r="AG29" s="173"/>
      <c r="AH29" s="49"/>
      <c r="AI29" s="47"/>
      <c r="AJ29" s="129"/>
      <c r="AK29" s="173"/>
      <c r="AL29" s="49"/>
      <c r="AM29" s="119"/>
      <c r="AN29" s="176" t="str">
        <f t="shared" si="6"/>
        <v/>
      </c>
      <c r="AO29" s="182"/>
      <c r="AP29" s="51" t="str">
        <f t="shared" si="3"/>
        <v/>
      </c>
      <c r="AQ29" s="182"/>
      <c r="AR29" s="51" t="str">
        <f t="shared" si="4"/>
        <v/>
      </c>
      <c r="AS29" s="80">
        <f t="shared" si="5"/>
        <v>0</v>
      </c>
      <c r="AT29" s="4"/>
      <c r="AU29" s="4"/>
      <c r="AV29" s="70"/>
      <c r="AW29" s="70"/>
      <c r="AX29" s="70"/>
      <c r="AY29" s="70"/>
      <c r="AZ29" s="71" t="s">
        <v>256</v>
      </c>
      <c r="BA29" s="4"/>
    </row>
    <row r="30" spans="1:54" s="44" customFormat="1" ht="33.75" customHeight="1" x14ac:dyDescent="0.15">
      <c r="A30" s="42" t="e">
        <f t="shared" si="0"/>
        <v>#N/A</v>
      </c>
      <c r="B30" s="81" t="e">
        <f t="shared" si="1"/>
        <v>#N/A</v>
      </c>
      <c r="C30" s="52"/>
      <c r="D30" s="45">
        <v>21</v>
      </c>
      <c r="E30" s="60"/>
      <c r="F30" s="242"/>
      <c r="G30" s="240"/>
      <c r="H30" s="46"/>
      <c r="I30" s="111"/>
      <c r="J30" s="111"/>
      <c r="K30" s="111"/>
      <c r="L30" s="46"/>
      <c r="M30" s="46"/>
      <c r="N30" s="57"/>
      <c r="O30" s="166"/>
      <c r="P30" s="46"/>
      <c r="Q30" s="187"/>
      <c r="R30" s="46"/>
      <c r="S30" s="46"/>
      <c r="T30" s="55"/>
      <c r="U30" s="111" t="e">
        <f>IF(VALUE(RIGHT(V30,1))=MOD(11-MOD(SUMPRODUCT(MID(TEXT(SUBSTITUTE(V30,"-",""),"0000000000000"),COLUMN($A:$M),1)*{2,3,4,5,6,7,8,9,2,3,4,5}),11),10),"OK","에러")</f>
        <v>#VALUE!</v>
      </c>
      <c r="V30" s="48"/>
      <c r="W30" s="56"/>
      <c r="X30" s="46"/>
      <c r="Y30" s="46"/>
      <c r="Z30" s="245"/>
      <c r="AA30" s="189"/>
      <c r="AB30" s="245"/>
      <c r="AC30" s="245"/>
      <c r="AD30" s="245"/>
      <c r="AE30" s="189"/>
      <c r="AF30" s="231"/>
      <c r="AG30" s="173"/>
      <c r="AH30" s="49"/>
      <c r="AI30" s="47"/>
      <c r="AJ30" s="129"/>
      <c r="AK30" s="173"/>
      <c r="AL30" s="49"/>
      <c r="AM30" s="119"/>
      <c r="AN30" s="176" t="str">
        <f t="shared" si="6"/>
        <v/>
      </c>
      <c r="AO30" s="182"/>
      <c r="AP30" s="51" t="str">
        <f t="shared" si="3"/>
        <v/>
      </c>
      <c r="AQ30" s="182"/>
      <c r="AR30" s="51" t="str">
        <f t="shared" si="4"/>
        <v/>
      </c>
      <c r="AS30" s="80">
        <f t="shared" si="5"/>
        <v>0</v>
      </c>
      <c r="AT30" s="31"/>
      <c r="AU30" s="4"/>
      <c r="AV30" s="70"/>
      <c r="AW30" s="70"/>
      <c r="AX30" s="70"/>
      <c r="AY30" s="70"/>
      <c r="AZ30" s="72" t="s">
        <v>258</v>
      </c>
      <c r="BA30" s="4"/>
    </row>
    <row r="31" spans="1:54" s="44" customFormat="1" ht="33.75" customHeight="1" x14ac:dyDescent="0.15">
      <c r="A31" s="42" t="e">
        <f t="shared" si="0"/>
        <v>#N/A</v>
      </c>
      <c r="B31" s="81" t="e">
        <f t="shared" si="1"/>
        <v>#N/A</v>
      </c>
      <c r="C31" s="52"/>
      <c r="D31" s="50">
        <v>22</v>
      </c>
      <c r="E31" s="60"/>
      <c r="F31" s="242"/>
      <c r="G31" s="240"/>
      <c r="H31" s="46"/>
      <c r="I31" s="111"/>
      <c r="J31" s="111"/>
      <c r="K31" s="111"/>
      <c r="L31" s="46"/>
      <c r="M31" s="46"/>
      <c r="N31" s="57"/>
      <c r="O31" s="166"/>
      <c r="P31" s="46"/>
      <c r="Q31" s="187"/>
      <c r="R31" s="46"/>
      <c r="S31" s="46"/>
      <c r="T31" s="55"/>
      <c r="U31" s="111" t="e">
        <f>IF(VALUE(RIGHT(V31,1))=MOD(11-MOD(SUMPRODUCT(MID(TEXT(SUBSTITUTE(V31,"-",""),"0000000000000"),COLUMN($A:$M),1)*{2,3,4,5,6,7,8,9,2,3,4,5}),11),10),"OK","에러")</f>
        <v>#VALUE!</v>
      </c>
      <c r="V31" s="48"/>
      <c r="W31" s="56"/>
      <c r="X31" s="46"/>
      <c r="Y31" s="46"/>
      <c r="Z31" s="245"/>
      <c r="AA31" s="189"/>
      <c r="AB31" s="245"/>
      <c r="AC31" s="245"/>
      <c r="AD31" s="245"/>
      <c r="AE31" s="189"/>
      <c r="AF31" s="231"/>
      <c r="AG31" s="173"/>
      <c r="AH31" s="49"/>
      <c r="AI31" s="47"/>
      <c r="AJ31" s="129"/>
      <c r="AK31" s="173"/>
      <c r="AL31" s="49"/>
      <c r="AM31" s="119"/>
      <c r="AN31" s="176" t="str">
        <f t="shared" si="6"/>
        <v/>
      </c>
      <c r="AO31" s="182"/>
      <c r="AP31" s="51" t="str">
        <f t="shared" si="3"/>
        <v/>
      </c>
      <c r="AQ31" s="182"/>
      <c r="AR31" s="51" t="str">
        <f t="shared" si="4"/>
        <v/>
      </c>
      <c r="AS31" s="80">
        <f t="shared" si="5"/>
        <v>0</v>
      </c>
      <c r="AT31" s="31"/>
      <c r="AU31" s="4"/>
      <c r="AV31" s="70"/>
      <c r="AW31" s="70"/>
      <c r="AX31" s="70"/>
      <c r="AY31" s="70"/>
      <c r="AZ31" s="233" t="s">
        <v>723</v>
      </c>
      <c r="BA31" s="4"/>
    </row>
    <row r="32" spans="1:54" s="44" customFormat="1" ht="33.75" customHeight="1" x14ac:dyDescent="0.15">
      <c r="A32" s="42" t="e">
        <f t="shared" si="0"/>
        <v>#N/A</v>
      </c>
      <c r="B32" s="81" t="e">
        <f t="shared" si="1"/>
        <v>#N/A</v>
      </c>
      <c r="C32" s="52"/>
      <c r="D32" s="50">
        <v>23</v>
      </c>
      <c r="E32" s="60"/>
      <c r="F32" s="242"/>
      <c r="G32" s="240"/>
      <c r="H32" s="46"/>
      <c r="I32" s="111"/>
      <c r="J32" s="111"/>
      <c r="K32" s="111"/>
      <c r="L32" s="46"/>
      <c r="M32" s="46"/>
      <c r="N32" s="57"/>
      <c r="O32" s="166"/>
      <c r="P32" s="46"/>
      <c r="Q32" s="187"/>
      <c r="R32" s="46"/>
      <c r="S32" s="46"/>
      <c r="T32" s="55"/>
      <c r="U32" s="111" t="e">
        <f>IF(VALUE(RIGHT(V32,1))=MOD(11-MOD(SUMPRODUCT(MID(TEXT(SUBSTITUTE(V32,"-",""),"0000000000000"),COLUMN($A:$M),1)*{2,3,4,5,6,7,8,9,2,3,4,5}),11),10),"OK","에러")</f>
        <v>#VALUE!</v>
      </c>
      <c r="V32" s="48"/>
      <c r="W32" s="56"/>
      <c r="X32" s="46"/>
      <c r="Y32" s="46"/>
      <c r="Z32" s="245"/>
      <c r="AA32" s="189"/>
      <c r="AB32" s="245"/>
      <c r="AC32" s="245"/>
      <c r="AD32" s="245"/>
      <c r="AE32" s="189"/>
      <c r="AF32" s="231"/>
      <c r="AG32" s="173"/>
      <c r="AH32" s="49"/>
      <c r="AI32" s="47"/>
      <c r="AJ32" s="129"/>
      <c r="AK32" s="173"/>
      <c r="AL32" s="49"/>
      <c r="AM32" s="119"/>
      <c r="AN32" s="176" t="str">
        <f t="shared" si="6"/>
        <v/>
      </c>
      <c r="AO32" s="182"/>
      <c r="AP32" s="51" t="str">
        <f t="shared" si="3"/>
        <v/>
      </c>
      <c r="AQ32" s="182"/>
      <c r="AR32" s="51" t="str">
        <f t="shared" si="4"/>
        <v/>
      </c>
      <c r="AS32" s="80">
        <f t="shared" si="5"/>
        <v>0</v>
      </c>
      <c r="AT32" s="70"/>
      <c r="AU32" s="70"/>
      <c r="AV32" s="70"/>
      <c r="AW32" s="70"/>
      <c r="AX32" s="70"/>
      <c r="AY32" s="70"/>
      <c r="AZ32" s="234" t="s">
        <v>724</v>
      </c>
      <c r="BA32" s="70"/>
    </row>
    <row r="33" spans="1:52" s="44" customFormat="1" ht="33.75" customHeight="1" x14ac:dyDescent="0.15">
      <c r="A33" s="42" t="e">
        <f t="shared" si="0"/>
        <v>#N/A</v>
      </c>
      <c r="B33" s="81" t="e">
        <f t="shared" si="1"/>
        <v>#N/A</v>
      </c>
      <c r="C33" s="52"/>
      <c r="D33" s="50">
        <v>24</v>
      </c>
      <c r="E33" s="60"/>
      <c r="F33" s="242"/>
      <c r="G33" s="240"/>
      <c r="H33" s="46"/>
      <c r="I33" s="111"/>
      <c r="J33" s="111"/>
      <c r="K33" s="111"/>
      <c r="L33" s="46"/>
      <c r="M33" s="46"/>
      <c r="N33" s="57"/>
      <c r="O33" s="166"/>
      <c r="P33" s="46"/>
      <c r="Q33" s="187"/>
      <c r="R33" s="46"/>
      <c r="S33" s="46"/>
      <c r="T33" s="55"/>
      <c r="U33" s="111" t="e">
        <f>IF(VALUE(RIGHT(V33,1))=MOD(11-MOD(SUMPRODUCT(MID(TEXT(SUBSTITUTE(V33,"-",""),"0000000000000"),COLUMN($A:$M),1)*{2,3,4,5,6,7,8,9,2,3,4,5}),11),10),"OK","에러")</f>
        <v>#VALUE!</v>
      </c>
      <c r="V33" s="48"/>
      <c r="W33" s="56"/>
      <c r="X33" s="46"/>
      <c r="Y33" s="46"/>
      <c r="Z33" s="245"/>
      <c r="AA33" s="189"/>
      <c r="AB33" s="245"/>
      <c r="AC33" s="245"/>
      <c r="AD33" s="245"/>
      <c r="AE33" s="189"/>
      <c r="AF33" s="231"/>
      <c r="AG33" s="173"/>
      <c r="AH33" s="49"/>
      <c r="AI33" s="47"/>
      <c r="AJ33" s="129"/>
      <c r="AK33" s="173"/>
      <c r="AL33" s="49"/>
      <c r="AM33" s="119"/>
      <c r="AN33" s="176" t="str">
        <f t="shared" si="6"/>
        <v/>
      </c>
      <c r="AO33" s="182"/>
      <c r="AP33" s="51" t="str">
        <f t="shared" si="3"/>
        <v/>
      </c>
      <c r="AQ33" s="182"/>
      <c r="AR33" s="51" t="str">
        <f t="shared" si="4"/>
        <v/>
      </c>
      <c r="AS33" s="80">
        <f t="shared" si="5"/>
        <v>0</v>
      </c>
      <c r="AT33" s="43"/>
      <c r="AZ33" s="234" t="s">
        <v>725</v>
      </c>
    </row>
    <row r="34" spans="1:52" s="44" customFormat="1" ht="33.75" customHeight="1" x14ac:dyDescent="0.15">
      <c r="A34" s="42" t="e">
        <f t="shared" si="0"/>
        <v>#N/A</v>
      </c>
      <c r="B34" s="81" t="e">
        <f t="shared" si="1"/>
        <v>#N/A</v>
      </c>
      <c r="C34" s="52"/>
      <c r="D34" s="50">
        <v>25</v>
      </c>
      <c r="E34" s="60"/>
      <c r="F34" s="242"/>
      <c r="G34" s="240"/>
      <c r="H34" s="46"/>
      <c r="I34" s="111"/>
      <c r="J34" s="111"/>
      <c r="K34" s="111"/>
      <c r="L34" s="46"/>
      <c r="M34" s="46"/>
      <c r="N34" s="57"/>
      <c r="O34" s="166"/>
      <c r="P34" s="46"/>
      <c r="Q34" s="187"/>
      <c r="R34" s="46"/>
      <c r="S34" s="46"/>
      <c r="T34" s="55"/>
      <c r="U34" s="111" t="e">
        <f>IF(VALUE(RIGHT(V34,1))=MOD(11-MOD(SUMPRODUCT(MID(TEXT(SUBSTITUTE(V34,"-",""),"0000000000000"),COLUMN($A:$M),1)*{2,3,4,5,6,7,8,9,2,3,4,5}),11),10),"OK","에러")</f>
        <v>#VALUE!</v>
      </c>
      <c r="V34" s="48"/>
      <c r="W34" s="56"/>
      <c r="X34" s="46"/>
      <c r="Y34" s="46"/>
      <c r="Z34" s="245"/>
      <c r="AA34" s="189"/>
      <c r="AB34" s="245"/>
      <c r="AC34" s="245"/>
      <c r="AD34" s="245"/>
      <c r="AE34" s="189"/>
      <c r="AF34" s="231"/>
      <c r="AG34" s="173"/>
      <c r="AH34" s="49"/>
      <c r="AI34" s="47"/>
      <c r="AJ34" s="129"/>
      <c r="AK34" s="173"/>
      <c r="AL34" s="49"/>
      <c r="AM34" s="119"/>
      <c r="AN34" s="176" t="str">
        <f t="shared" si="6"/>
        <v/>
      </c>
      <c r="AO34" s="182"/>
      <c r="AP34" s="51" t="str">
        <f t="shared" si="3"/>
        <v/>
      </c>
      <c r="AQ34" s="182"/>
      <c r="AR34" s="51" t="str">
        <f t="shared" si="4"/>
        <v/>
      </c>
      <c r="AS34" s="80">
        <f t="shared" si="5"/>
        <v>0</v>
      </c>
      <c r="AT34" s="43"/>
      <c r="AZ34" s="234"/>
    </row>
    <row r="35" spans="1:52" s="44" customFormat="1" ht="33.75" customHeight="1" x14ac:dyDescent="0.15">
      <c r="A35" s="42" t="e">
        <f t="shared" si="0"/>
        <v>#N/A</v>
      </c>
      <c r="B35" s="81" t="e">
        <f t="shared" si="1"/>
        <v>#N/A</v>
      </c>
      <c r="C35" s="52"/>
      <c r="D35" s="50">
        <v>26</v>
      </c>
      <c r="E35" s="60"/>
      <c r="F35" s="242"/>
      <c r="G35" s="240"/>
      <c r="H35" s="46"/>
      <c r="I35" s="111"/>
      <c r="J35" s="111"/>
      <c r="K35" s="111"/>
      <c r="L35" s="46"/>
      <c r="M35" s="46"/>
      <c r="N35" s="57"/>
      <c r="O35" s="166"/>
      <c r="P35" s="46"/>
      <c r="Q35" s="187"/>
      <c r="R35" s="46"/>
      <c r="S35" s="46"/>
      <c r="T35" s="55"/>
      <c r="U35" s="111" t="e">
        <f>IF(VALUE(RIGHT(V35,1))=MOD(11-MOD(SUMPRODUCT(MID(TEXT(SUBSTITUTE(V35,"-",""),"0000000000000"),COLUMN($A:$M),1)*{2,3,4,5,6,7,8,9,2,3,4,5}),11),10),"OK","에러")</f>
        <v>#VALUE!</v>
      </c>
      <c r="V35" s="48"/>
      <c r="W35" s="56"/>
      <c r="X35" s="46"/>
      <c r="Y35" s="46"/>
      <c r="Z35" s="245"/>
      <c r="AA35" s="189"/>
      <c r="AB35" s="245"/>
      <c r="AC35" s="245"/>
      <c r="AD35" s="245"/>
      <c r="AE35" s="189"/>
      <c r="AF35" s="231"/>
      <c r="AG35" s="173"/>
      <c r="AH35" s="49"/>
      <c r="AI35" s="47"/>
      <c r="AJ35" s="129"/>
      <c r="AK35" s="173"/>
      <c r="AL35" s="49"/>
      <c r="AM35" s="119"/>
      <c r="AN35" s="176" t="str">
        <f t="shared" si="6"/>
        <v/>
      </c>
      <c r="AO35" s="182"/>
      <c r="AP35" s="51" t="str">
        <f t="shared" si="3"/>
        <v/>
      </c>
      <c r="AQ35" s="182"/>
      <c r="AR35" s="51" t="str">
        <f t="shared" si="4"/>
        <v/>
      </c>
      <c r="AS35" s="80">
        <f t="shared" si="5"/>
        <v>0</v>
      </c>
      <c r="AT35" s="43"/>
    </row>
    <row r="36" spans="1:52" s="44" customFormat="1" ht="33.75" customHeight="1" x14ac:dyDescent="0.15">
      <c r="A36" s="42" t="e">
        <f t="shared" si="0"/>
        <v>#N/A</v>
      </c>
      <c r="B36" s="81" t="e">
        <f t="shared" si="1"/>
        <v>#N/A</v>
      </c>
      <c r="C36" s="52"/>
      <c r="D36" s="50">
        <v>27</v>
      </c>
      <c r="E36" s="60"/>
      <c r="F36" s="242"/>
      <c r="G36" s="240"/>
      <c r="H36" s="46"/>
      <c r="I36" s="111"/>
      <c r="J36" s="111"/>
      <c r="K36" s="111"/>
      <c r="L36" s="46"/>
      <c r="M36" s="46"/>
      <c r="N36" s="57"/>
      <c r="O36" s="166"/>
      <c r="P36" s="46"/>
      <c r="Q36" s="187"/>
      <c r="R36" s="46"/>
      <c r="S36" s="46"/>
      <c r="T36" s="55"/>
      <c r="U36" s="111" t="e">
        <f>IF(VALUE(RIGHT(V36,1))=MOD(11-MOD(SUMPRODUCT(MID(TEXT(SUBSTITUTE(V36,"-",""),"0000000000000"),COLUMN($A:$M),1)*{2,3,4,5,6,7,8,9,2,3,4,5}),11),10),"OK","에러")</f>
        <v>#VALUE!</v>
      </c>
      <c r="V36" s="48"/>
      <c r="W36" s="56"/>
      <c r="X36" s="46"/>
      <c r="Y36" s="46"/>
      <c r="Z36" s="245"/>
      <c r="AA36" s="189"/>
      <c r="AB36" s="245"/>
      <c r="AC36" s="245"/>
      <c r="AD36" s="245"/>
      <c r="AE36" s="189"/>
      <c r="AF36" s="231"/>
      <c r="AG36" s="173"/>
      <c r="AH36" s="49"/>
      <c r="AI36" s="47"/>
      <c r="AJ36" s="129"/>
      <c r="AK36" s="173"/>
      <c r="AL36" s="49"/>
      <c r="AM36" s="119"/>
      <c r="AN36" s="176" t="str">
        <f t="shared" si="6"/>
        <v/>
      </c>
      <c r="AO36" s="182"/>
      <c r="AP36" s="51" t="str">
        <f t="shared" si="3"/>
        <v/>
      </c>
      <c r="AQ36" s="182"/>
      <c r="AR36" s="51" t="str">
        <f t="shared" si="4"/>
        <v/>
      </c>
      <c r="AS36" s="80">
        <f t="shared" si="5"/>
        <v>0</v>
      </c>
      <c r="AT36" s="43"/>
    </row>
    <row r="37" spans="1:52" s="44" customFormat="1" ht="33.75" customHeight="1" x14ac:dyDescent="0.15">
      <c r="A37" s="42" t="e">
        <f t="shared" si="0"/>
        <v>#N/A</v>
      </c>
      <c r="B37" s="81" t="e">
        <f t="shared" si="1"/>
        <v>#N/A</v>
      </c>
      <c r="C37" s="52"/>
      <c r="D37" s="50">
        <v>28</v>
      </c>
      <c r="E37" s="60"/>
      <c r="F37" s="242"/>
      <c r="G37" s="240"/>
      <c r="H37" s="46"/>
      <c r="I37" s="111"/>
      <c r="J37" s="111"/>
      <c r="K37" s="111"/>
      <c r="L37" s="46"/>
      <c r="M37" s="46"/>
      <c r="N37" s="57"/>
      <c r="O37" s="166"/>
      <c r="P37" s="46"/>
      <c r="Q37" s="187"/>
      <c r="R37" s="46"/>
      <c r="S37" s="46"/>
      <c r="T37" s="55"/>
      <c r="U37" s="111" t="e">
        <f>IF(VALUE(RIGHT(V37,1))=MOD(11-MOD(SUMPRODUCT(MID(TEXT(SUBSTITUTE(V37,"-",""),"0000000000000"),COLUMN($A:$M),1)*{2,3,4,5,6,7,8,9,2,3,4,5}),11),10),"OK","에러")</f>
        <v>#VALUE!</v>
      </c>
      <c r="V37" s="48"/>
      <c r="W37" s="56"/>
      <c r="X37" s="46"/>
      <c r="Y37" s="46"/>
      <c r="Z37" s="245"/>
      <c r="AA37" s="189"/>
      <c r="AB37" s="245"/>
      <c r="AC37" s="245"/>
      <c r="AD37" s="245"/>
      <c r="AE37" s="189"/>
      <c r="AF37" s="231"/>
      <c r="AG37" s="173"/>
      <c r="AH37" s="49"/>
      <c r="AI37" s="47"/>
      <c r="AJ37" s="129"/>
      <c r="AK37" s="173"/>
      <c r="AL37" s="49"/>
      <c r="AM37" s="119"/>
      <c r="AN37" s="176" t="str">
        <f t="shared" si="6"/>
        <v/>
      </c>
      <c r="AO37" s="182"/>
      <c r="AP37" s="51" t="str">
        <f t="shared" si="3"/>
        <v/>
      </c>
      <c r="AQ37" s="182"/>
      <c r="AR37" s="51" t="str">
        <f t="shared" si="4"/>
        <v/>
      </c>
      <c r="AS37" s="80">
        <f t="shared" si="5"/>
        <v>0</v>
      </c>
      <c r="AT37" s="43"/>
    </row>
    <row r="38" spans="1:52" s="44" customFormat="1" ht="33.75" customHeight="1" x14ac:dyDescent="0.15">
      <c r="A38" s="42" t="e">
        <f t="shared" si="0"/>
        <v>#N/A</v>
      </c>
      <c r="B38" s="81" t="e">
        <f t="shared" si="1"/>
        <v>#N/A</v>
      </c>
      <c r="C38" s="52"/>
      <c r="D38" s="50">
        <v>29</v>
      </c>
      <c r="E38" s="60"/>
      <c r="F38" s="242"/>
      <c r="G38" s="240"/>
      <c r="H38" s="46"/>
      <c r="I38" s="111"/>
      <c r="J38" s="111"/>
      <c r="K38" s="111"/>
      <c r="L38" s="46"/>
      <c r="M38" s="46"/>
      <c r="N38" s="57"/>
      <c r="O38" s="166"/>
      <c r="P38" s="46"/>
      <c r="Q38" s="187"/>
      <c r="R38" s="46"/>
      <c r="S38" s="46"/>
      <c r="T38" s="55"/>
      <c r="U38" s="111" t="e">
        <f>IF(VALUE(RIGHT(V38,1))=MOD(11-MOD(SUMPRODUCT(MID(TEXT(SUBSTITUTE(V38,"-",""),"0000000000000"),COLUMN($A:$M),1)*{2,3,4,5,6,7,8,9,2,3,4,5}),11),10),"OK","에러")</f>
        <v>#VALUE!</v>
      </c>
      <c r="V38" s="48"/>
      <c r="W38" s="56"/>
      <c r="X38" s="46"/>
      <c r="Y38" s="46"/>
      <c r="Z38" s="245"/>
      <c r="AA38" s="189"/>
      <c r="AB38" s="245"/>
      <c r="AC38" s="245"/>
      <c r="AD38" s="245"/>
      <c r="AE38" s="189"/>
      <c r="AF38" s="231"/>
      <c r="AG38" s="173"/>
      <c r="AH38" s="49"/>
      <c r="AI38" s="47"/>
      <c r="AJ38" s="129"/>
      <c r="AK38" s="173"/>
      <c r="AL38" s="49"/>
      <c r="AM38" s="119"/>
      <c r="AN38" s="176" t="str">
        <f t="shared" si="6"/>
        <v/>
      </c>
      <c r="AO38" s="182"/>
      <c r="AP38" s="51" t="str">
        <f t="shared" si="3"/>
        <v/>
      </c>
      <c r="AQ38" s="182"/>
      <c r="AR38" s="51" t="str">
        <f t="shared" si="4"/>
        <v/>
      </c>
      <c r="AS38" s="80">
        <f t="shared" si="5"/>
        <v>0</v>
      </c>
      <c r="AT38" s="43"/>
    </row>
    <row r="39" spans="1:52" s="44" customFormat="1" ht="33.75" customHeight="1" thickBot="1" x14ac:dyDescent="0.2">
      <c r="A39" s="227" t="e">
        <f t="shared" si="0"/>
        <v>#N/A</v>
      </c>
      <c r="B39" s="228" t="e">
        <f t="shared" si="1"/>
        <v>#N/A</v>
      </c>
      <c r="C39" s="85"/>
      <c r="D39" s="86">
        <v>30</v>
      </c>
      <c r="E39" s="87"/>
      <c r="F39" s="243"/>
      <c r="G39" s="247"/>
      <c r="H39" s="88"/>
      <c r="I39" s="143"/>
      <c r="J39" s="143"/>
      <c r="K39" s="143"/>
      <c r="L39" s="88"/>
      <c r="M39" s="88"/>
      <c r="N39" s="89"/>
      <c r="O39" s="167"/>
      <c r="P39" s="88"/>
      <c r="Q39" s="188"/>
      <c r="R39" s="88"/>
      <c r="S39" s="88"/>
      <c r="T39" s="90"/>
      <c r="U39" s="143" t="e">
        <f>IF(VALUE(RIGHT(V39,1))=MOD(11-MOD(SUMPRODUCT(MID(TEXT(SUBSTITUTE(V39,"-",""),"0000000000000"),COLUMN($A:$M),1)*{2,3,4,5,6,7,8,9,2,3,4,5}),11),10),"OK","에러")</f>
        <v>#VALUE!</v>
      </c>
      <c r="V39" s="91"/>
      <c r="W39" s="92"/>
      <c r="X39" s="88"/>
      <c r="Y39" s="88"/>
      <c r="Z39" s="88"/>
      <c r="AA39" s="190"/>
      <c r="AB39" s="88"/>
      <c r="AC39" s="88"/>
      <c r="AD39" s="88"/>
      <c r="AE39" s="190"/>
      <c r="AF39" s="232"/>
      <c r="AG39" s="174"/>
      <c r="AH39" s="93"/>
      <c r="AI39" s="235"/>
      <c r="AJ39" s="229"/>
      <c r="AK39" s="174"/>
      <c r="AL39" s="93"/>
      <c r="AM39" s="229"/>
      <c r="AN39" s="177" t="str">
        <f t="shared" si="6"/>
        <v/>
      </c>
      <c r="AO39" s="183"/>
      <c r="AP39" s="94" t="str">
        <f t="shared" si="3"/>
        <v/>
      </c>
      <c r="AQ39" s="183"/>
      <c r="AR39" s="94" t="str">
        <f t="shared" si="4"/>
        <v/>
      </c>
      <c r="AS39" s="95">
        <f t="shared" si="5"/>
        <v>0</v>
      </c>
      <c r="AT39" s="43"/>
    </row>
    <row r="40" spans="1:52" ht="36" customHeight="1" thickTop="1" thickBot="1" x14ac:dyDescent="0.2">
      <c r="A40" s="20" t="e">
        <f>VLOOKUP(#REF!,권역1,3,0)</f>
        <v>#REF!</v>
      </c>
      <c r="B40" s="82" t="e">
        <f>VLOOKUP(#REF!,권역1,2,0)</f>
        <v>#REF!</v>
      </c>
      <c r="C40" s="17"/>
      <c r="D40" s="54" t="s">
        <v>52</v>
      </c>
      <c r="E40" s="38"/>
      <c r="F40" s="5"/>
      <c r="G40" s="5"/>
      <c r="H40" s="5"/>
      <c r="I40" s="5"/>
      <c r="J40" s="5"/>
      <c r="K40" s="5"/>
      <c r="L40" s="5"/>
      <c r="M40" s="5"/>
      <c r="N40" s="84">
        <f>COUNTA(N10:N39)</f>
        <v>6</v>
      </c>
      <c r="O40" s="168"/>
      <c r="P40" s="5"/>
      <c r="Q40" s="7"/>
      <c r="R40" s="5"/>
      <c r="S40" s="5"/>
      <c r="T40" s="8"/>
      <c r="U40" s="10"/>
      <c r="V40" s="10"/>
      <c r="W40" s="5"/>
      <c r="X40" s="5"/>
      <c r="Y40" s="5"/>
      <c r="Z40" s="5"/>
      <c r="AA40" s="5"/>
      <c r="AB40" s="5"/>
      <c r="AC40" s="5"/>
      <c r="AD40" s="5"/>
      <c r="AE40" s="5"/>
      <c r="AF40" s="5"/>
      <c r="AG40" s="5"/>
      <c r="AH40" s="8"/>
      <c r="AI40" s="7"/>
      <c r="AJ40" s="6"/>
      <c r="AK40" s="5"/>
      <c r="AL40" s="8"/>
      <c r="AM40" s="5"/>
      <c r="AN40" s="178">
        <f>SUM(AN10:AN39)</f>
        <v>43000000</v>
      </c>
      <c r="AO40" s="184">
        <f>SUM(AO10:AO39)</f>
        <v>15300000</v>
      </c>
      <c r="AP40" s="22">
        <f t="shared" si="3"/>
        <v>35.581395348837205</v>
      </c>
      <c r="AQ40" s="184">
        <f>SUM(AQ10:AQ39)</f>
        <v>8000000</v>
      </c>
      <c r="AR40" s="22">
        <f t="shared" si="4"/>
        <v>18.604651162790699</v>
      </c>
      <c r="AS40" s="24">
        <f>SUM(AN40,AO40,AQ40)</f>
        <v>66300000</v>
      </c>
    </row>
    <row r="41" spans="1:52" x14ac:dyDescent="0.15">
      <c r="C41" s="16"/>
      <c r="D41" s="15"/>
      <c r="E41" s="39"/>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row>
    <row r="42" spans="1:52" x14ac:dyDescent="0.15">
      <c r="C42" s="16"/>
      <c r="D42" s="15"/>
      <c r="E42" s="39"/>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row>
    <row r="43" spans="1:52" x14ac:dyDescent="0.15">
      <c r="C43" s="16"/>
      <c r="D43" s="15"/>
      <c r="E43" s="39"/>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row>
    <row r="44" spans="1:52" x14ac:dyDescent="0.15">
      <c r="C44" s="16"/>
      <c r="D44" s="15"/>
      <c r="E44" s="39"/>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row>
    <row r="45" spans="1:52" x14ac:dyDescent="0.15">
      <c r="C45" s="16"/>
      <c r="D45" s="15"/>
      <c r="E45" s="39"/>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46" spans="1:52" x14ac:dyDescent="0.15">
      <c r="C46" s="16"/>
      <c r="D46" s="15"/>
      <c r="E46" s="39"/>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row>
    <row r="47" spans="1:52" x14ac:dyDescent="0.15">
      <c r="C47" s="16"/>
      <c r="D47" s="15"/>
      <c r="E47" s="39"/>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row>
    <row r="48" spans="1:52" x14ac:dyDescent="0.15">
      <c r="C48" s="16"/>
      <c r="D48" s="15"/>
      <c r="E48" s="39"/>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row>
    <row r="49" spans="3:44" x14ac:dyDescent="0.15">
      <c r="C49" s="16"/>
      <c r="D49" s="15"/>
      <c r="E49" s="39"/>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row>
    <row r="50" spans="3:44" x14ac:dyDescent="0.15">
      <c r="C50" s="16"/>
      <c r="D50" s="15"/>
      <c r="E50" s="39"/>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3:44" x14ac:dyDescent="0.15">
      <c r="C51" s="16"/>
      <c r="D51" s="15"/>
      <c r="E51" s="39"/>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row>
    <row r="52" spans="3:44" x14ac:dyDescent="0.15">
      <c r="C52" s="16"/>
      <c r="D52" s="15"/>
      <c r="E52" s="39"/>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row>
    <row r="53" spans="3:44" x14ac:dyDescent="0.15">
      <c r="C53" s="16"/>
      <c r="D53" s="15"/>
      <c r="E53" s="39"/>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row>
    <row r="54" spans="3:44" x14ac:dyDescent="0.15">
      <c r="C54" s="16"/>
      <c r="D54" s="15"/>
      <c r="E54" s="39"/>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row>
    <row r="55" spans="3:44" x14ac:dyDescent="0.15">
      <c r="C55" s="16"/>
      <c r="D55" s="15"/>
      <c r="E55" s="39"/>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row>
    <row r="56" spans="3:44" x14ac:dyDescent="0.15">
      <c r="C56" s="16"/>
      <c r="D56" s="15"/>
      <c r="E56" s="39"/>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row>
    <row r="57" spans="3:44" x14ac:dyDescent="0.15">
      <c r="C57" s="16"/>
      <c r="D57" s="15"/>
      <c r="E57" s="39"/>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row>
    <row r="58" spans="3:44" x14ac:dyDescent="0.15">
      <c r="C58" s="16"/>
      <c r="D58" s="15"/>
      <c r="E58" s="39"/>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row>
    <row r="59" spans="3:44" x14ac:dyDescent="0.15">
      <c r="C59" s="16"/>
      <c r="D59" s="15"/>
      <c r="E59" s="39"/>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row>
    <row r="60" spans="3:44" x14ac:dyDescent="0.15">
      <c r="C60" s="16"/>
      <c r="D60" s="15"/>
      <c r="E60" s="39"/>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row>
    <row r="61" spans="3:44" x14ac:dyDescent="0.15">
      <c r="C61" s="16"/>
      <c r="D61" s="15"/>
      <c r="E61" s="39"/>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row>
    <row r="62" spans="3:44" x14ac:dyDescent="0.15">
      <c r="C62" s="16"/>
      <c r="D62" s="15"/>
      <c r="E62" s="39"/>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row>
    <row r="63" spans="3:44" x14ac:dyDescent="0.15">
      <c r="C63" s="16"/>
      <c r="D63" s="15"/>
      <c r="E63" s="39"/>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row>
    <row r="64" spans="3:44" x14ac:dyDescent="0.15">
      <c r="C64" s="16"/>
      <c r="D64" s="15"/>
      <c r="E64" s="39"/>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row>
    <row r="65" spans="3:44" x14ac:dyDescent="0.15">
      <c r="C65" s="16"/>
      <c r="D65" s="15"/>
      <c r="E65" s="39"/>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row>
    <row r="66" spans="3:44" x14ac:dyDescent="0.15">
      <c r="C66" s="16"/>
      <c r="D66" s="15"/>
      <c r="E66" s="39"/>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row>
    <row r="67" spans="3:44" x14ac:dyDescent="0.15">
      <c r="C67" s="16"/>
      <c r="D67" s="15"/>
      <c r="E67" s="39"/>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row>
    <row r="68" spans="3:44" x14ac:dyDescent="0.15">
      <c r="C68" s="16"/>
      <c r="D68" s="15"/>
      <c r="E68" s="39"/>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row>
    <row r="69" spans="3:44" x14ac:dyDescent="0.15">
      <c r="C69" s="16"/>
      <c r="D69" s="15"/>
      <c r="E69" s="39"/>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row>
    <row r="70" spans="3:44" x14ac:dyDescent="0.15">
      <c r="C70" s="16"/>
      <c r="D70" s="15"/>
      <c r="E70" s="39"/>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row>
    <row r="71" spans="3:44" x14ac:dyDescent="0.15">
      <c r="C71" s="16"/>
      <c r="D71" s="15"/>
      <c r="E71" s="39"/>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row>
    <row r="72" spans="3:44" x14ac:dyDescent="0.15">
      <c r="C72" s="16"/>
      <c r="D72" s="15"/>
      <c r="E72" s="39"/>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row>
    <row r="73" spans="3:44" x14ac:dyDescent="0.15">
      <c r="C73" s="16"/>
      <c r="D73" s="15"/>
      <c r="E73" s="39"/>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row>
    <row r="74" spans="3:44" x14ac:dyDescent="0.15">
      <c r="C74" s="16"/>
      <c r="D74" s="15"/>
      <c r="E74" s="39"/>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row>
    <row r="75" spans="3:44" x14ac:dyDescent="0.15">
      <c r="C75" s="16"/>
      <c r="D75" s="15"/>
      <c r="E75" s="39"/>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row>
    <row r="76" spans="3:44" x14ac:dyDescent="0.15">
      <c r="C76" s="16"/>
      <c r="D76" s="15"/>
      <c r="E76" s="39"/>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row>
    <row r="77" spans="3:44" x14ac:dyDescent="0.15">
      <c r="C77" s="16"/>
      <c r="D77" s="15"/>
      <c r="E77" s="39"/>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row>
    <row r="78" spans="3:44" x14ac:dyDescent="0.15">
      <c r="C78" s="16"/>
      <c r="D78" s="15"/>
      <c r="E78" s="39"/>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row>
    <row r="79" spans="3:44" x14ac:dyDescent="0.15">
      <c r="C79" s="16"/>
      <c r="D79" s="15"/>
      <c r="E79" s="39"/>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row>
    <row r="80" spans="3:44" x14ac:dyDescent="0.15">
      <c r="C80" s="16"/>
      <c r="D80" s="15"/>
      <c r="E80" s="39"/>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row>
    <row r="81" spans="3:44" x14ac:dyDescent="0.15">
      <c r="C81" s="16"/>
      <c r="D81" s="15"/>
      <c r="E81" s="39"/>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row>
    <row r="82" spans="3:44" x14ac:dyDescent="0.15">
      <c r="C82" s="16"/>
      <c r="D82" s="15"/>
      <c r="E82" s="39"/>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row>
    <row r="83" spans="3:44" x14ac:dyDescent="0.15">
      <c r="C83" s="16"/>
      <c r="D83" s="15"/>
      <c r="E83" s="39"/>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row>
    <row r="84" spans="3:44" x14ac:dyDescent="0.15">
      <c r="C84" s="16"/>
      <c r="D84" s="15"/>
      <c r="E84" s="39"/>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row>
    <row r="85" spans="3:44" x14ac:dyDescent="0.15">
      <c r="C85" s="16"/>
      <c r="D85" s="15"/>
      <c r="E85" s="39"/>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row>
    <row r="86" spans="3:44" x14ac:dyDescent="0.15">
      <c r="C86" s="16"/>
      <c r="D86" s="15"/>
      <c r="E86" s="39"/>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row>
    <row r="87" spans="3:44" x14ac:dyDescent="0.15">
      <c r="C87" s="16"/>
      <c r="D87" s="15"/>
      <c r="E87" s="39"/>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row>
    <row r="88" spans="3:44" x14ac:dyDescent="0.15">
      <c r="C88" s="16"/>
      <c r="D88" s="15"/>
      <c r="E88" s="39"/>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row>
    <row r="89" spans="3:44" x14ac:dyDescent="0.15">
      <c r="C89" s="16"/>
      <c r="D89" s="15"/>
      <c r="E89" s="39"/>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row>
    <row r="90" spans="3:44" x14ac:dyDescent="0.15">
      <c r="C90" s="16"/>
      <c r="D90" s="15"/>
      <c r="E90" s="39"/>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row>
    <row r="91" spans="3:44" x14ac:dyDescent="0.15">
      <c r="C91" s="16"/>
      <c r="D91" s="15"/>
      <c r="E91" s="39"/>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row>
    <row r="92" spans="3:44" x14ac:dyDescent="0.15">
      <c r="C92" s="16"/>
      <c r="D92" s="15"/>
      <c r="E92" s="39"/>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row>
    <row r="93" spans="3:44" x14ac:dyDescent="0.15">
      <c r="C93" s="16"/>
      <c r="D93" s="15"/>
      <c r="E93" s="39"/>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row>
    <row r="94" spans="3:44" x14ac:dyDescent="0.15">
      <c r="C94" s="16"/>
      <c r="D94" s="15"/>
      <c r="E94" s="39"/>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row>
    <row r="95" spans="3:44" x14ac:dyDescent="0.15">
      <c r="C95" s="16"/>
      <c r="D95" s="15"/>
      <c r="E95" s="39"/>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row>
    <row r="96" spans="3:44" x14ac:dyDescent="0.15">
      <c r="C96" s="16"/>
      <c r="D96" s="15"/>
      <c r="E96" s="39"/>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row>
    <row r="97" spans="3:44" x14ac:dyDescent="0.15">
      <c r="C97" s="16"/>
      <c r="D97" s="15"/>
      <c r="E97" s="39"/>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row>
    <row r="98" spans="3:44" x14ac:dyDescent="0.15">
      <c r="C98" s="16"/>
      <c r="D98" s="15"/>
      <c r="E98" s="39"/>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row>
    <row r="99" spans="3:44" x14ac:dyDescent="0.15">
      <c r="C99" s="16"/>
      <c r="D99" s="15"/>
      <c r="E99" s="39"/>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row>
    <row r="100" spans="3:44" x14ac:dyDescent="0.15">
      <c r="C100" s="16"/>
      <c r="D100" s="15"/>
      <c r="E100" s="39"/>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row>
    <row r="101" spans="3:44" x14ac:dyDescent="0.15">
      <c r="C101" s="16"/>
      <c r="D101" s="15"/>
      <c r="E101" s="39"/>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row>
    <row r="102" spans="3:44" x14ac:dyDescent="0.15">
      <c r="C102" s="16"/>
      <c r="D102" s="15"/>
      <c r="E102" s="39"/>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row>
    <row r="103" spans="3:44" x14ac:dyDescent="0.15">
      <c r="C103" s="16"/>
      <c r="D103" s="15"/>
      <c r="E103" s="39"/>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row>
    <row r="104" spans="3:44" x14ac:dyDescent="0.15">
      <c r="C104" s="16"/>
      <c r="D104" s="15"/>
      <c r="E104" s="39"/>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row>
    <row r="105" spans="3:44" x14ac:dyDescent="0.15">
      <c r="C105" s="16"/>
      <c r="D105" s="15"/>
      <c r="E105" s="39"/>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row>
    <row r="106" spans="3:44" x14ac:dyDescent="0.15">
      <c r="C106" s="16"/>
      <c r="D106" s="15"/>
      <c r="E106" s="39"/>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row>
    <row r="107" spans="3:44" x14ac:dyDescent="0.15">
      <c r="C107" s="16"/>
      <c r="D107" s="15"/>
      <c r="E107" s="39"/>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row>
    <row r="108" spans="3:44" x14ac:dyDescent="0.15">
      <c r="C108" s="16"/>
      <c r="D108" s="15"/>
      <c r="E108" s="39"/>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row>
    <row r="109" spans="3:44" x14ac:dyDescent="0.15">
      <c r="C109" s="16"/>
      <c r="D109" s="15"/>
      <c r="E109" s="39"/>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row>
    <row r="110" spans="3:44" x14ac:dyDescent="0.15">
      <c r="C110" s="16"/>
      <c r="D110" s="15"/>
      <c r="E110" s="39"/>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row>
    <row r="111" spans="3:44" x14ac:dyDescent="0.15">
      <c r="C111" s="16"/>
      <c r="D111" s="15"/>
      <c r="E111" s="39"/>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row>
    <row r="112" spans="3:44" x14ac:dyDescent="0.15">
      <c r="C112" s="16"/>
      <c r="D112" s="15"/>
      <c r="E112" s="39"/>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row>
    <row r="113" spans="3:44" x14ac:dyDescent="0.15">
      <c r="C113" s="16"/>
      <c r="D113" s="15"/>
      <c r="E113" s="39"/>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row>
    <row r="114" spans="3:44" x14ac:dyDescent="0.15">
      <c r="C114" s="16"/>
      <c r="D114" s="15"/>
      <c r="E114" s="39"/>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row>
    <row r="115" spans="3:44" x14ac:dyDescent="0.15">
      <c r="C115" s="16"/>
      <c r="D115" s="15"/>
      <c r="E115" s="39"/>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row>
    <row r="116" spans="3:44" x14ac:dyDescent="0.15">
      <c r="C116" s="16"/>
      <c r="D116" s="15"/>
      <c r="E116" s="39"/>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row>
    <row r="117" spans="3:44" x14ac:dyDescent="0.15">
      <c r="C117" s="16"/>
      <c r="D117" s="15"/>
      <c r="E117" s="39"/>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row>
    <row r="118" spans="3:44" x14ac:dyDescent="0.15">
      <c r="C118" s="16"/>
      <c r="D118" s="15"/>
      <c r="E118" s="39"/>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row>
    <row r="119" spans="3:44" x14ac:dyDescent="0.15">
      <c r="C119" s="16"/>
      <c r="D119" s="15"/>
      <c r="E119" s="39"/>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row>
    <row r="120" spans="3:44" x14ac:dyDescent="0.15">
      <c r="C120" s="16"/>
      <c r="D120" s="15"/>
      <c r="E120" s="39"/>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row>
    <row r="121" spans="3:44" x14ac:dyDescent="0.15">
      <c r="C121" s="16"/>
      <c r="D121" s="15"/>
      <c r="E121" s="39"/>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row>
    <row r="122" spans="3:44" x14ac:dyDescent="0.15">
      <c r="C122" s="16"/>
      <c r="D122" s="15"/>
      <c r="E122" s="39"/>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row>
    <row r="123" spans="3:44" x14ac:dyDescent="0.15">
      <c r="C123" s="16"/>
      <c r="D123" s="15"/>
      <c r="E123" s="39"/>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row>
    <row r="124" spans="3:44" x14ac:dyDescent="0.15">
      <c r="C124" s="16"/>
      <c r="D124" s="15"/>
      <c r="E124" s="39"/>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row>
    <row r="125" spans="3:44" x14ac:dyDescent="0.15">
      <c r="C125" s="16"/>
      <c r="D125" s="15"/>
      <c r="E125" s="39"/>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row>
    <row r="126" spans="3:44" x14ac:dyDescent="0.15">
      <c r="C126" s="16"/>
      <c r="D126" s="15"/>
      <c r="E126" s="39"/>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row>
    <row r="127" spans="3:44" x14ac:dyDescent="0.15">
      <c r="C127" s="16"/>
      <c r="D127" s="15"/>
      <c r="E127" s="39"/>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row>
    <row r="128" spans="3:44" x14ac:dyDescent="0.15">
      <c r="C128" s="16"/>
      <c r="D128" s="15"/>
      <c r="E128" s="39"/>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row>
    <row r="129" spans="3:44" x14ac:dyDescent="0.15">
      <c r="C129" s="16"/>
      <c r="D129" s="15"/>
      <c r="E129" s="39"/>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row>
    <row r="130" spans="3:44" x14ac:dyDescent="0.15">
      <c r="C130" s="16"/>
      <c r="D130" s="15"/>
      <c r="E130" s="39"/>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row>
    <row r="131" spans="3:44" x14ac:dyDescent="0.15">
      <c r="C131" s="16"/>
      <c r="D131" s="15"/>
      <c r="E131" s="39"/>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row>
    <row r="132" spans="3:44" x14ac:dyDescent="0.15">
      <c r="C132" s="16"/>
      <c r="D132" s="15"/>
      <c r="E132" s="39"/>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row>
    <row r="133" spans="3:44" x14ac:dyDescent="0.15">
      <c r="C133" s="16"/>
      <c r="D133" s="15"/>
      <c r="E133" s="39"/>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row>
    <row r="134" spans="3:44" x14ac:dyDescent="0.15">
      <c r="C134" s="16"/>
      <c r="D134" s="15"/>
      <c r="E134" s="39"/>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row>
    <row r="135" spans="3:44" x14ac:dyDescent="0.15">
      <c r="C135" s="16"/>
      <c r="D135" s="15"/>
      <c r="E135" s="39"/>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row>
    <row r="136" spans="3:44" x14ac:dyDescent="0.15">
      <c r="C136" s="16"/>
      <c r="D136" s="15"/>
      <c r="E136" s="39"/>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row>
    <row r="137" spans="3:44" x14ac:dyDescent="0.15">
      <c r="C137" s="16"/>
      <c r="D137" s="15"/>
      <c r="E137" s="39"/>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row>
    <row r="138" spans="3:44" x14ac:dyDescent="0.15">
      <c r="C138" s="16"/>
      <c r="D138" s="15"/>
      <c r="E138" s="39"/>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row>
    <row r="139" spans="3:44" x14ac:dyDescent="0.15">
      <c r="C139" s="16"/>
      <c r="D139" s="15"/>
      <c r="E139" s="39"/>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row>
    <row r="140" spans="3:44" x14ac:dyDescent="0.15">
      <c r="C140" s="16"/>
      <c r="D140" s="15"/>
      <c r="E140" s="39"/>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row>
    <row r="141" spans="3:44" x14ac:dyDescent="0.15">
      <c r="C141" s="16"/>
      <c r="D141" s="15"/>
      <c r="E141" s="39"/>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row>
    <row r="142" spans="3:44" x14ac:dyDescent="0.15">
      <c r="C142" s="16"/>
      <c r="D142" s="15"/>
      <c r="E142" s="39"/>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row>
    <row r="143" spans="3:44" x14ac:dyDescent="0.15">
      <c r="C143" s="16"/>
      <c r="D143" s="15"/>
      <c r="E143" s="39"/>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row>
    <row r="144" spans="3:44" x14ac:dyDescent="0.15">
      <c r="C144" s="16"/>
      <c r="D144" s="15"/>
      <c r="E144" s="39"/>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row>
    <row r="145" spans="3:44" x14ac:dyDescent="0.15">
      <c r="C145" s="16"/>
      <c r="D145" s="15"/>
      <c r="E145" s="39"/>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row>
    <row r="146" spans="3:44" x14ac:dyDescent="0.15">
      <c r="C146" s="16"/>
      <c r="D146" s="15"/>
      <c r="E146" s="39"/>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row>
    <row r="147" spans="3:44" x14ac:dyDescent="0.15">
      <c r="C147" s="16"/>
      <c r="D147" s="15"/>
      <c r="E147" s="39"/>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row>
    <row r="148" spans="3:44" x14ac:dyDescent="0.15">
      <c r="C148" s="16"/>
      <c r="D148" s="15"/>
      <c r="E148" s="39"/>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row>
    <row r="149" spans="3:44" x14ac:dyDescent="0.15">
      <c r="C149" s="16"/>
      <c r="D149" s="15"/>
      <c r="E149" s="39"/>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row>
    <row r="150" spans="3:44" x14ac:dyDescent="0.15">
      <c r="C150" s="16"/>
      <c r="D150" s="15"/>
      <c r="E150" s="39"/>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row>
    <row r="151" spans="3:44" x14ac:dyDescent="0.15">
      <c r="C151" s="16"/>
      <c r="D151" s="15"/>
      <c r="E151" s="39"/>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row>
    <row r="152" spans="3:44" x14ac:dyDescent="0.15">
      <c r="C152" s="16"/>
      <c r="D152" s="15"/>
      <c r="E152" s="39"/>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row>
    <row r="153" spans="3:44" x14ac:dyDescent="0.15">
      <c r="C153" s="16"/>
      <c r="D153" s="15"/>
      <c r="E153" s="39"/>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row>
    <row r="154" spans="3:44" x14ac:dyDescent="0.15">
      <c r="C154" s="16"/>
      <c r="D154" s="15"/>
      <c r="E154" s="39"/>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row>
    <row r="155" spans="3:44" x14ac:dyDescent="0.15">
      <c r="C155" s="16"/>
      <c r="D155" s="15"/>
      <c r="E155" s="39"/>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row>
    <row r="156" spans="3:44" x14ac:dyDescent="0.15">
      <c r="C156" s="16"/>
      <c r="D156" s="15"/>
      <c r="E156" s="39"/>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row>
    <row r="157" spans="3:44" x14ac:dyDescent="0.15">
      <c r="C157" s="16"/>
      <c r="D157" s="15"/>
      <c r="E157" s="39"/>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row>
    <row r="158" spans="3:44" x14ac:dyDescent="0.15">
      <c r="C158" s="16"/>
      <c r="D158" s="15"/>
      <c r="E158" s="39"/>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row>
    <row r="159" spans="3:44" x14ac:dyDescent="0.15">
      <c r="C159" s="16"/>
      <c r="D159" s="15"/>
      <c r="E159" s="39"/>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row>
    <row r="160" spans="3:44" x14ac:dyDescent="0.15">
      <c r="C160" s="16"/>
      <c r="D160" s="15"/>
      <c r="E160" s="39"/>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row>
    <row r="161" spans="3:44" x14ac:dyDescent="0.15">
      <c r="C161" s="16"/>
      <c r="D161" s="15"/>
      <c r="E161" s="39"/>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row>
    <row r="162" spans="3:44" x14ac:dyDescent="0.15">
      <c r="C162" s="16"/>
      <c r="D162" s="15"/>
      <c r="E162" s="39"/>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row>
    <row r="163" spans="3:44" x14ac:dyDescent="0.15">
      <c r="C163" s="16"/>
      <c r="D163" s="15"/>
      <c r="E163" s="39"/>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row>
    <row r="164" spans="3:44" x14ac:dyDescent="0.15">
      <c r="C164" s="16"/>
      <c r="D164" s="15"/>
      <c r="E164" s="39"/>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row>
    <row r="165" spans="3:44" x14ac:dyDescent="0.15">
      <c r="C165" s="16"/>
      <c r="D165" s="15"/>
      <c r="E165" s="39"/>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row>
    <row r="166" spans="3:44" x14ac:dyDescent="0.15">
      <c r="C166" s="16"/>
      <c r="D166" s="15"/>
      <c r="E166" s="39"/>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row>
    <row r="167" spans="3:44" x14ac:dyDescent="0.15">
      <c r="C167" s="16"/>
      <c r="D167" s="15"/>
      <c r="E167" s="39"/>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row>
    <row r="168" spans="3:44" x14ac:dyDescent="0.15">
      <c r="C168" s="16"/>
      <c r="D168" s="15"/>
      <c r="E168" s="39"/>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row>
    <row r="169" spans="3:44" x14ac:dyDescent="0.15">
      <c r="C169" s="16"/>
      <c r="D169" s="15"/>
      <c r="E169" s="39"/>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row>
    <row r="170" spans="3:44" x14ac:dyDescent="0.15">
      <c r="C170" s="16"/>
      <c r="D170" s="15"/>
      <c r="E170" s="39"/>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row>
    <row r="171" spans="3:44" x14ac:dyDescent="0.15">
      <c r="C171" s="16"/>
      <c r="D171" s="15"/>
      <c r="E171" s="39"/>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row>
    <row r="172" spans="3:44" x14ac:dyDescent="0.15">
      <c r="C172" s="16"/>
      <c r="D172" s="15"/>
      <c r="E172" s="39"/>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row>
    <row r="173" spans="3:44" x14ac:dyDescent="0.15">
      <c r="C173" s="16"/>
      <c r="D173" s="15"/>
      <c r="E173" s="39"/>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row>
    <row r="174" spans="3:44" x14ac:dyDescent="0.15">
      <c r="C174" s="16"/>
      <c r="D174" s="15"/>
      <c r="E174" s="39"/>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row>
    <row r="175" spans="3:44" x14ac:dyDescent="0.15">
      <c r="C175" s="16"/>
      <c r="D175" s="15"/>
      <c r="E175" s="39"/>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row>
    <row r="176" spans="3:44" x14ac:dyDescent="0.15">
      <c r="C176" s="16"/>
      <c r="D176" s="15"/>
      <c r="E176" s="39"/>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row>
    <row r="177" spans="3:44" x14ac:dyDescent="0.15">
      <c r="C177" s="16"/>
      <c r="D177" s="15"/>
      <c r="E177" s="39"/>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row>
    <row r="178" spans="3:44" x14ac:dyDescent="0.15">
      <c r="C178" s="16"/>
      <c r="D178" s="15"/>
      <c r="E178" s="39"/>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row>
    <row r="179" spans="3:44" x14ac:dyDescent="0.15">
      <c r="C179" s="16"/>
      <c r="D179" s="15"/>
      <c r="E179" s="39"/>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row>
    <row r="180" spans="3:44" x14ac:dyDescent="0.15">
      <c r="C180" s="16"/>
      <c r="D180" s="15"/>
      <c r="E180" s="39"/>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row>
    <row r="181" spans="3:44" x14ac:dyDescent="0.15">
      <c r="C181" s="16"/>
      <c r="D181" s="15"/>
      <c r="E181" s="39"/>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row>
    <row r="182" spans="3:44" x14ac:dyDescent="0.15">
      <c r="C182" s="16"/>
      <c r="D182" s="15"/>
      <c r="E182" s="39"/>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row>
    <row r="183" spans="3:44" x14ac:dyDescent="0.15">
      <c r="C183" s="16"/>
      <c r="D183" s="15"/>
      <c r="E183" s="39"/>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row>
    <row r="184" spans="3:44" x14ac:dyDescent="0.15">
      <c r="C184" s="16"/>
      <c r="D184" s="15"/>
      <c r="E184" s="39"/>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row>
    <row r="185" spans="3:44" x14ac:dyDescent="0.15">
      <c r="C185" s="16"/>
      <c r="D185" s="15"/>
      <c r="E185" s="39"/>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row>
    <row r="186" spans="3:44" x14ac:dyDescent="0.15">
      <c r="C186" s="16"/>
      <c r="D186" s="15"/>
      <c r="E186" s="39"/>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row>
    <row r="187" spans="3:44" x14ac:dyDescent="0.15">
      <c r="C187" s="16"/>
      <c r="D187" s="15"/>
      <c r="E187" s="39"/>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row>
    <row r="188" spans="3:44" x14ac:dyDescent="0.15">
      <c r="C188" s="16"/>
      <c r="D188" s="15"/>
      <c r="E188" s="39"/>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row>
    <row r="189" spans="3:44" x14ac:dyDescent="0.15">
      <c r="C189" s="16"/>
      <c r="D189" s="15"/>
      <c r="E189" s="39"/>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row>
    <row r="190" spans="3:44" x14ac:dyDescent="0.15">
      <c r="C190" s="16"/>
      <c r="D190" s="15"/>
      <c r="E190" s="39"/>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row>
    <row r="191" spans="3:44" x14ac:dyDescent="0.15">
      <c r="C191" s="16"/>
      <c r="D191" s="15"/>
      <c r="E191" s="39"/>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row>
    <row r="192" spans="3:44" x14ac:dyDescent="0.15">
      <c r="C192" s="16"/>
      <c r="D192" s="15"/>
      <c r="E192" s="39"/>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row>
    <row r="193" spans="3:44" x14ac:dyDescent="0.15">
      <c r="C193" s="16"/>
      <c r="D193" s="15"/>
      <c r="E193" s="39"/>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row>
    <row r="194" spans="3:44" x14ac:dyDescent="0.15">
      <c r="C194" s="16"/>
      <c r="D194" s="15"/>
      <c r="E194" s="39"/>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row>
    <row r="195" spans="3:44" x14ac:dyDescent="0.15">
      <c r="C195" s="16"/>
      <c r="D195" s="15"/>
      <c r="E195" s="39"/>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row>
    <row r="196" spans="3:44" x14ac:dyDescent="0.15">
      <c r="C196" s="16"/>
      <c r="D196" s="15"/>
      <c r="E196" s="39"/>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row>
    <row r="197" spans="3:44" x14ac:dyDescent="0.15">
      <c r="C197" s="16"/>
      <c r="D197" s="15"/>
      <c r="E197" s="39"/>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row>
    <row r="198" spans="3:44" x14ac:dyDescent="0.15">
      <c r="C198" s="16"/>
      <c r="D198" s="15"/>
      <c r="E198" s="39"/>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row>
    <row r="199" spans="3:44" x14ac:dyDescent="0.15">
      <c r="C199" s="16"/>
      <c r="D199" s="15"/>
      <c r="E199" s="39"/>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row>
    <row r="200" spans="3:44" x14ac:dyDescent="0.15">
      <c r="C200" s="16"/>
      <c r="D200" s="15"/>
      <c r="E200" s="39"/>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row>
    <row r="201" spans="3:44" x14ac:dyDescent="0.15">
      <c r="C201" s="16"/>
      <c r="D201" s="15"/>
      <c r="E201" s="39"/>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row>
    <row r="202" spans="3:44" x14ac:dyDescent="0.15">
      <c r="C202" s="16"/>
      <c r="D202" s="15"/>
      <c r="E202" s="39"/>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row>
    <row r="203" spans="3:44" x14ac:dyDescent="0.15">
      <c r="C203" s="16"/>
      <c r="D203" s="15"/>
      <c r="E203" s="39"/>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row>
    <row r="204" spans="3:44" x14ac:dyDescent="0.15">
      <c r="C204" s="16"/>
      <c r="D204" s="15"/>
      <c r="E204" s="39"/>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row>
    <row r="205" spans="3:44" x14ac:dyDescent="0.15">
      <c r="C205" s="16"/>
      <c r="D205" s="15"/>
      <c r="E205" s="39"/>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row>
    <row r="206" spans="3:44" x14ac:dyDescent="0.15">
      <c r="C206" s="16"/>
      <c r="D206" s="15"/>
      <c r="E206" s="39"/>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row>
    <row r="207" spans="3:44" x14ac:dyDescent="0.15">
      <c r="C207" s="16"/>
      <c r="D207" s="15"/>
      <c r="E207" s="39"/>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row>
    <row r="208" spans="3:44" x14ac:dyDescent="0.15">
      <c r="C208" s="16"/>
      <c r="D208" s="15"/>
      <c r="E208" s="39"/>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row>
    <row r="209" spans="3:44" x14ac:dyDescent="0.15">
      <c r="C209" s="16"/>
      <c r="D209" s="15"/>
      <c r="E209" s="39"/>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row>
    <row r="210" spans="3:44" x14ac:dyDescent="0.15">
      <c r="C210" s="16"/>
      <c r="D210" s="15"/>
      <c r="E210" s="39"/>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row>
    <row r="211" spans="3:44" x14ac:dyDescent="0.15">
      <c r="C211" s="16"/>
      <c r="D211" s="15"/>
      <c r="E211" s="39"/>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row>
    <row r="212" spans="3:44" x14ac:dyDescent="0.15">
      <c r="C212" s="16"/>
      <c r="D212" s="15"/>
      <c r="E212" s="39"/>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row>
    <row r="213" spans="3:44" x14ac:dyDescent="0.15">
      <c r="C213" s="16"/>
      <c r="D213" s="15"/>
      <c r="E213" s="39"/>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row>
    <row r="214" spans="3:44" x14ac:dyDescent="0.15">
      <c r="C214" s="16"/>
      <c r="D214" s="15"/>
      <c r="E214" s="39"/>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row>
    <row r="215" spans="3:44" x14ac:dyDescent="0.15">
      <c r="C215" s="16"/>
      <c r="D215" s="15"/>
      <c r="E215" s="39"/>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row>
    <row r="216" spans="3:44" x14ac:dyDescent="0.15">
      <c r="C216" s="16"/>
      <c r="D216" s="15"/>
      <c r="E216" s="39"/>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row>
    <row r="217" spans="3:44" x14ac:dyDescent="0.15">
      <c r="C217" s="16"/>
      <c r="D217" s="15"/>
      <c r="E217" s="39"/>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row>
    <row r="218" spans="3:44" x14ac:dyDescent="0.15">
      <c r="C218" s="16"/>
      <c r="D218" s="15"/>
      <c r="E218" s="39"/>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row>
    <row r="219" spans="3:44" x14ac:dyDescent="0.15">
      <c r="C219" s="16"/>
      <c r="D219" s="15"/>
      <c r="E219" s="39"/>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row>
    <row r="220" spans="3:44" x14ac:dyDescent="0.15">
      <c r="C220" s="16"/>
      <c r="D220" s="15"/>
      <c r="E220" s="39"/>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row>
    <row r="221" spans="3:44" x14ac:dyDescent="0.15">
      <c r="C221" s="16"/>
      <c r="D221" s="15"/>
      <c r="E221" s="39"/>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row>
    <row r="222" spans="3:44" x14ac:dyDescent="0.15">
      <c r="C222" s="16"/>
      <c r="D222" s="15"/>
      <c r="E222" s="39"/>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row>
    <row r="223" spans="3:44" x14ac:dyDescent="0.15">
      <c r="C223" s="16"/>
      <c r="D223" s="15"/>
      <c r="E223" s="39"/>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row>
    <row r="224" spans="3:44" x14ac:dyDescent="0.15">
      <c r="C224" s="16"/>
      <c r="D224" s="15"/>
      <c r="E224" s="39"/>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row>
    <row r="225" spans="3:44" x14ac:dyDescent="0.15">
      <c r="C225" s="16"/>
      <c r="D225" s="15"/>
      <c r="E225" s="39"/>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row>
    <row r="226" spans="3:44" x14ac:dyDescent="0.15">
      <c r="C226" s="16"/>
      <c r="D226" s="15"/>
      <c r="E226" s="39"/>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row>
    <row r="227" spans="3:44" x14ac:dyDescent="0.15">
      <c r="C227" s="16"/>
      <c r="D227" s="15"/>
      <c r="E227" s="39"/>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row>
    <row r="228" spans="3:44" x14ac:dyDescent="0.15">
      <c r="C228" s="16"/>
      <c r="D228" s="15"/>
      <c r="E228" s="39"/>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row>
    <row r="229" spans="3:44" x14ac:dyDescent="0.15">
      <c r="C229" s="16"/>
      <c r="D229" s="15"/>
      <c r="E229" s="39"/>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row>
    <row r="230" spans="3:44" x14ac:dyDescent="0.15">
      <c r="C230" s="16"/>
      <c r="D230" s="15"/>
      <c r="E230" s="39"/>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row>
    <row r="231" spans="3:44" x14ac:dyDescent="0.15">
      <c r="C231" s="16"/>
      <c r="D231" s="15"/>
      <c r="E231" s="39"/>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row>
    <row r="232" spans="3:44" x14ac:dyDescent="0.15">
      <c r="C232" s="16"/>
      <c r="D232" s="15"/>
      <c r="E232" s="39"/>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row>
    <row r="233" spans="3:44" x14ac:dyDescent="0.15">
      <c r="C233" s="16"/>
      <c r="D233" s="15"/>
      <c r="E233" s="39"/>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row>
    <row r="234" spans="3:44" x14ac:dyDescent="0.15">
      <c r="C234" s="16"/>
      <c r="D234" s="15"/>
      <c r="E234" s="39"/>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row>
    <row r="235" spans="3:44" x14ac:dyDescent="0.15">
      <c r="C235" s="16"/>
      <c r="D235" s="15"/>
      <c r="E235" s="39"/>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row>
    <row r="236" spans="3:44" x14ac:dyDescent="0.15">
      <c r="C236" s="16"/>
      <c r="D236" s="15"/>
      <c r="E236" s="39"/>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row>
    <row r="237" spans="3:44" x14ac:dyDescent="0.15">
      <c r="C237" s="16"/>
      <c r="D237" s="15"/>
      <c r="E237" s="39"/>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row>
    <row r="238" spans="3:44" x14ac:dyDescent="0.15">
      <c r="C238" s="16"/>
      <c r="D238" s="15"/>
      <c r="E238" s="39"/>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row>
    <row r="239" spans="3:44" x14ac:dyDescent="0.15">
      <c r="C239" s="16"/>
      <c r="D239" s="15"/>
      <c r="E239" s="39"/>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row>
    <row r="240" spans="3:44" x14ac:dyDescent="0.15">
      <c r="C240" s="16"/>
      <c r="D240" s="15"/>
      <c r="E240" s="39"/>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row>
    <row r="241" spans="3:44" x14ac:dyDescent="0.15">
      <c r="C241" s="16"/>
      <c r="D241" s="15"/>
      <c r="E241" s="39"/>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row>
    <row r="242" spans="3:44" x14ac:dyDescent="0.15">
      <c r="C242" s="16"/>
      <c r="D242" s="15"/>
      <c r="E242" s="39"/>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row>
    <row r="243" spans="3:44" x14ac:dyDescent="0.15">
      <c r="C243" s="16"/>
      <c r="D243" s="15"/>
      <c r="E243" s="39"/>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row>
    <row r="244" spans="3:44" x14ac:dyDescent="0.15">
      <c r="C244" s="16"/>
      <c r="D244" s="15"/>
      <c r="E244" s="39"/>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row>
    <row r="245" spans="3:44" x14ac:dyDescent="0.15">
      <c r="C245" s="16"/>
      <c r="D245" s="15"/>
      <c r="E245" s="39"/>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row>
    <row r="246" spans="3:44" x14ac:dyDescent="0.15">
      <c r="C246" s="16"/>
      <c r="D246" s="15"/>
      <c r="E246" s="39"/>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row>
    <row r="247" spans="3:44" x14ac:dyDescent="0.15">
      <c r="C247" s="16"/>
      <c r="D247" s="15"/>
      <c r="E247" s="39"/>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row>
    <row r="248" spans="3:44" x14ac:dyDescent="0.15">
      <c r="C248" s="16"/>
      <c r="D248" s="15"/>
      <c r="E248" s="39"/>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row>
    <row r="249" spans="3:44" x14ac:dyDescent="0.15">
      <c r="C249" s="16"/>
      <c r="D249" s="15"/>
      <c r="E249" s="39"/>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row>
    <row r="250" spans="3:44" x14ac:dyDescent="0.15">
      <c r="C250" s="16"/>
      <c r="D250" s="15"/>
      <c r="E250" s="39"/>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row>
    <row r="251" spans="3:44" x14ac:dyDescent="0.15">
      <c r="C251" s="16"/>
      <c r="D251" s="15"/>
      <c r="E251" s="39"/>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row>
    <row r="252" spans="3:44" x14ac:dyDescent="0.15">
      <c r="C252" s="16"/>
      <c r="D252" s="15"/>
      <c r="E252" s="39"/>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row>
    <row r="253" spans="3:44" x14ac:dyDescent="0.15">
      <c r="C253" s="16"/>
      <c r="D253" s="15"/>
      <c r="E253" s="39"/>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row>
    <row r="254" spans="3:44" x14ac:dyDescent="0.15">
      <c r="C254" s="16"/>
      <c r="D254" s="15"/>
      <c r="E254" s="39"/>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row>
    <row r="255" spans="3:44" x14ac:dyDescent="0.15">
      <c r="C255" s="16"/>
      <c r="D255" s="15"/>
      <c r="E255" s="39"/>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row>
    <row r="256" spans="3:44" x14ac:dyDescent="0.15">
      <c r="C256" s="16"/>
      <c r="D256" s="15"/>
      <c r="E256" s="39"/>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row>
    <row r="257" spans="3:44" x14ac:dyDescent="0.15">
      <c r="C257" s="16"/>
      <c r="D257" s="15"/>
      <c r="E257" s="39"/>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row>
    <row r="258" spans="3:44" x14ac:dyDescent="0.15">
      <c r="C258" s="16"/>
      <c r="D258" s="15"/>
      <c r="E258" s="39"/>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row>
    <row r="259" spans="3:44" x14ac:dyDescent="0.15">
      <c r="C259" s="16"/>
      <c r="D259" s="15"/>
      <c r="E259" s="39"/>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row>
    <row r="260" spans="3:44" x14ac:dyDescent="0.15">
      <c r="C260" s="16"/>
      <c r="D260" s="15"/>
      <c r="E260" s="39"/>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row>
    <row r="261" spans="3:44" x14ac:dyDescent="0.15">
      <c r="C261" s="16"/>
      <c r="D261" s="15"/>
      <c r="E261" s="39"/>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row>
    <row r="262" spans="3:44" x14ac:dyDescent="0.15">
      <c r="C262" s="16"/>
      <c r="D262" s="15"/>
      <c r="E262" s="39"/>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row>
    <row r="263" spans="3:44" x14ac:dyDescent="0.15">
      <c r="C263" s="16"/>
      <c r="D263" s="15"/>
      <c r="E263" s="39"/>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row>
    <row r="264" spans="3:44" x14ac:dyDescent="0.15">
      <c r="C264" s="16"/>
      <c r="D264" s="15"/>
      <c r="E264" s="39"/>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row>
    <row r="265" spans="3:44" x14ac:dyDescent="0.15">
      <c r="C265" s="16"/>
      <c r="D265" s="15"/>
      <c r="E265" s="39"/>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row>
    <row r="266" spans="3:44" x14ac:dyDescent="0.15">
      <c r="C266" s="16"/>
      <c r="D266" s="15"/>
      <c r="E266" s="39"/>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row>
    <row r="267" spans="3:44" x14ac:dyDescent="0.15">
      <c r="C267" s="16"/>
      <c r="D267" s="15"/>
      <c r="E267" s="39"/>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row>
    <row r="268" spans="3:44" x14ac:dyDescent="0.15">
      <c r="C268" s="16"/>
      <c r="D268" s="15"/>
      <c r="E268" s="39"/>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row>
    <row r="269" spans="3:44" x14ac:dyDescent="0.15">
      <c r="C269" s="16"/>
      <c r="D269" s="15"/>
      <c r="E269" s="39"/>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row>
    <row r="270" spans="3:44" x14ac:dyDescent="0.15">
      <c r="C270" s="16"/>
      <c r="D270" s="15"/>
      <c r="E270" s="39"/>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row>
  </sheetData>
  <mergeCells count="9">
    <mergeCell ref="C1:AS1"/>
    <mergeCell ref="AR8:AS8"/>
    <mergeCell ref="C6:D6"/>
    <mergeCell ref="C8:M8"/>
    <mergeCell ref="C4:D5"/>
    <mergeCell ref="C3:I3"/>
    <mergeCell ref="E4:E5"/>
    <mergeCell ref="I4:I5"/>
    <mergeCell ref="J4:J5"/>
  </mergeCells>
  <phoneticPr fontId="2" type="noConversion"/>
  <conditionalFormatting sqref="U10:V39">
    <cfRule type="cellIs" dxfId="16" priority="12" stopIfTrue="1" operator="equal">
      <formula>"에러"</formula>
    </cfRule>
  </conditionalFormatting>
  <conditionalFormatting sqref="S10:S39">
    <cfRule type="cellIs" dxfId="15" priority="13" stopIfTrue="1" operator="equal">
      <formula>3</formula>
    </cfRule>
  </conditionalFormatting>
  <conditionalFormatting sqref="G10:I39">
    <cfRule type="cellIs" dxfId="14" priority="14" stopIfTrue="1" operator="equal">
      <formula>"2학기"</formula>
    </cfRule>
  </conditionalFormatting>
  <conditionalFormatting sqref="W10:W39">
    <cfRule type="cellIs" dxfId="13" priority="16" stopIfTrue="1" operator="equal">
      <formula>"남"</formula>
    </cfRule>
    <cfRule type="cellIs" dxfId="12" priority="17" stopIfTrue="1" operator="equal">
      <formula>"여"</formula>
    </cfRule>
  </conditionalFormatting>
  <conditionalFormatting sqref="F10:F39">
    <cfRule type="containsText" dxfId="11" priority="1" operator="containsText" text="다">
      <formula>NOT(ISERROR(SEARCH("다",F10)))</formula>
    </cfRule>
    <cfRule type="containsText" dxfId="10" priority="2" operator="containsText" text="나">
      <formula>NOT(ISERROR(SEARCH("나",F10)))</formula>
    </cfRule>
    <cfRule type="containsText" dxfId="9" priority="3" operator="containsText" text="가">
      <formula>NOT(ISERROR(SEARCH("가",F10)))</formula>
    </cfRule>
    <cfRule type="cellIs" dxfId="8" priority="18" stopIfTrue="1" operator="equal">
      <formula>"A-협의회트랙"</formula>
    </cfRule>
  </conditionalFormatting>
  <conditionalFormatting sqref="P2:AE2 R3:AE6">
    <cfRule type="cellIs" dxfId="7" priority="19" stopIfTrue="1" operator="equal">
      <formula>"주민등록번호 입력오류가 발생하였으니 재확인요망!!"</formula>
    </cfRule>
  </conditionalFormatting>
  <conditionalFormatting sqref="E10:E39">
    <cfRule type="containsText" dxfId="6" priority="4" operator="containsText" text="열린">
      <formula>NOT(ISERROR(SEARCH("열린",E10)))</formula>
    </cfRule>
    <cfRule type="cellIs" dxfId="5" priority="10" stopIfTrue="1" operator="equal">
      <formula>"협의회지정공모"</formula>
    </cfRule>
    <cfRule type="cellIs" dxfId="4" priority="20" stopIfTrue="1" operator="equal">
      <formula>"함부르크 고등직업교육 프로그램"</formula>
    </cfRule>
  </conditionalFormatting>
  <conditionalFormatting sqref="M3:Q6">
    <cfRule type="cellIs" dxfId="3" priority="7" stopIfTrue="1" operator="equal">
      <formula>"주민등록번호 입력오류가 발생하였으니 재확인요망!!"</formula>
    </cfRule>
  </conditionalFormatting>
  <conditionalFormatting sqref="J3:L3">
    <cfRule type="cellIs" dxfId="2" priority="6" stopIfTrue="1" operator="equal">
      <formula>"주민등록번호 입력오류가 발생하였으니 재확인요망!!"</formula>
    </cfRule>
  </conditionalFormatting>
  <conditionalFormatting sqref="K4:L6">
    <cfRule type="cellIs" dxfId="1" priority="5" stopIfTrue="1" operator="equal">
      <formula>"주민등록번호 입력오류가 발생하였으니 재확인요망!!"</formula>
    </cfRule>
  </conditionalFormatting>
  <dataValidations count="15">
    <dataValidation type="list" allowBlank="1" showInputMessage="1" showErrorMessage="1" sqref="P10:P39">
      <formula1>"인문사회,자연과학,공학,예체능"</formula1>
    </dataValidation>
    <dataValidation type="list" allowBlank="1" showInputMessage="1" showErrorMessage="1" sqref="H10:H39">
      <formula1>"1학기,2학기"</formula1>
    </dataValidation>
    <dataValidation type="list" allowBlank="1" showInputMessage="1" showErrorMessage="1" sqref="W10:W39">
      <formula1>"남, 여"</formula1>
    </dataValidation>
    <dataValidation type="list" allowBlank="1" showInputMessage="1" showErrorMessage="1" sqref="S10:S39">
      <formula1>"2,3,4,학사1,학사2"</formula1>
    </dataValidation>
    <dataValidation type="list" allowBlank="1" showInputMessage="1" showErrorMessage="1" sqref="E10:E39">
      <formula1>$AT$10:$AT$12</formula1>
    </dataValidation>
    <dataValidation type="list" allowBlank="1" showInputMessage="1" showErrorMessage="1" sqref="AE10:AE39">
      <formula1>"예, 아니오"</formula1>
    </dataValidation>
    <dataValidation type="list" allowBlank="1" showInputMessage="1" showErrorMessage="1" sqref="AM10:AM39">
      <formula1>$BA$10:$BA$28</formula1>
    </dataValidation>
    <dataValidation type="list" allowBlank="1" showInputMessage="1" showErrorMessage="1" sqref="AF10:AF39">
      <formula1>"기초생활보장수급자,차상위계층,차차상위계층,그외취업취약계층"</formula1>
    </dataValidation>
    <dataValidation type="list" allowBlank="1" showInputMessage="1" showErrorMessage="1" sqref="AJ10:AJ39">
      <formula1>$AZ$10:$AZ$35</formula1>
    </dataValidation>
    <dataValidation type="list" allowBlank="1" showInputMessage="1" showErrorMessage="1" sqref="F10:F39">
      <formula1>$AU$10:$AU$12</formula1>
    </dataValidation>
    <dataValidation type="list" allowBlank="1" showInputMessage="1" showErrorMessage="1" sqref="I10:I39">
      <formula1>$AW$10:$AW$14</formula1>
    </dataValidation>
    <dataValidation type="list" allowBlank="1" showInputMessage="1" showErrorMessage="1" sqref="J10:J39">
      <formula1>$AX$10:$AX$16</formula1>
    </dataValidation>
    <dataValidation type="list" allowBlank="1" showInputMessage="1" showErrorMessage="1" sqref="AA10:AA39">
      <formula1>$AY$10:$AY$26</formula1>
    </dataValidation>
    <dataValidation type="list" showInputMessage="1" showErrorMessage="1" sqref="G10:G39">
      <formula1>$AV$10:$AV$30</formula1>
    </dataValidation>
    <dataValidation type="list" allowBlank="1" showInputMessage="1" showErrorMessage="1" sqref="K10:K39">
      <formula1>"예,아니오"</formula1>
    </dataValidation>
  </dataValidations>
  <hyperlinks>
    <hyperlink ref="Y10" r:id="rId1"/>
    <hyperlink ref="Y12" r:id="rId2"/>
    <hyperlink ref="Y13" r:id="rId3"/>
    <hyperlink ref="Y14" r:id="rId4"/>
    <hyperlink ref="Y15" r:id="rId5"/>
    <hyperlink ref="Y11" r:id="rId6" display="silk@kcce.or.kr"/>
  </hyperlinks>
  <printOptions horizontalCentered="1"/>
  <pageMargins left="0.19685039370078741" right="0.19685039370078741" top="0.39370078740157483" bottom="0.27559055118110237" header="0.23622047244094491" footer="0.15748031496062992"/>
  <pageSetup paperSize="9" scale="45" orientation="landscape" r:id="rId7"/>
  <headerFooter alignWithMargins="0">
    <oddHeader>&amp;L&amp;"맑은 고딕,굵게"&amp;16[붙임 3]</oddHeader>
  </headerFooter>
  <ignoredErrors>
    <ignoredError sqref="T10:T15" numberStoredAsText="1"/>
  </ignoredError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43"/>
  <sheetViews>
    <sheetView workbookViewId="0">
      <selection activeCell="H98" sqref="H98"/>
    </sheetView>
  </sheetViews>
  <sheetFormatPr defaultRowHeight="13.5" x14ac:dyDescent="0.15"/>
  <cols>
    <col min="1" max="1" width="15" style="1" customWidth="1"/>
    <col min="2" max="3" width="5.77734375" style="1" customWidth="1"/>
    <col min="4" max="4" width="8.88671875" style="1"/>
    <col min="5" max="5" width="12.33203125" style="1" customWidth="1"/>
  </cols>
  <sheetData>
    <row r="1" spans="1:5" ht="16.5" x14ac:dyDescent="0.15">
      <c r="A1" s="18" t="s">
        <v>70</v>
      </c>
      <c r="B1" s="18" t="s">
        <v>3</v>
      </c>
      <c r="C1" s="18" t="s">
        <v>72</v>
      </c>
      <c r="D1" s="18" t="s">
        <v>4</v>
      </c>
      <c r="E1"/>
    </row>
    <row r="2" spans="1:5" ht="16.5" x14ac:dyDescent="0.15">
      <c r="A2" s="41" t="s">
        <v>219</v>
      </c>
      <c r="B2" s="41" t="s">
        <v>5</v>
      </c>
      <c r="C2" s="41" t="s">
        <v>73</v>
      </c>
      <c r="D2" s="41" t="s">
        <v>4</v>
      </c>
      <c r="E2"/>
    </row>
    <row r="3" spans="1:5" ht="16.5" x14ac:dyDescent="0.15">
      <c r="A3" s="41" t="s">
        <v>6</v>
      </c>
      <c r="B3" s="41" t="s">
        <v>5</v>
      </c>
      <c r="C3" s="41" t="s">
        <v>73</v>
      </c>
      <c r="D3" s="41" t="s">
        <v>4</v>
      </c>
      <c r="E3"/>
    </row>
    <row r="4" spans="1:5" ht="16.5" x14ac:dyDescent="0.15">
      <c r="A4" s="41" t="s">
        <v>7</v>
      </c>
      <c r="B4" s="41" t="s">
        <v>5</v>
      </c>
      <c r="C4" s="41" t="s">
        <v>73</v>
      </c>
      <c r="D4" s="41" t="s">
        <v>4</v>
      </c>
      <c r="E4"/>
    </row>
    <row r="5" spans="1:5" ht="16.5" x14ac:dyDescent="0.15">
      <c r="A5" s="41" t="s">
        <v>116</v>
      </c>
      <c r="B5" s="41" t="s">
        <v>8</v>
      </c>
      <c r="C5" s="41" t="s">
        <v>72</v>
      </c>
      <c r="D5" s="41" t="s">
        <v>4</v>
      </c>
      <c r="E5"/>
    </row>
    <row r="6" spans="1:5" ht="16.5" x14ac:dyDescent="0.15">
      <c r="A6" s="41" t="s">
        <v>117</v>
      </c>
      <c r="B6" s="41" t="s">
        <v>9</v>
      </c>
      <c r="C6" s="41" t="s">
        <v>10</v>
      </c>
      <c r="D6" s="41" t="s">
        <v>10</v>
      </c>
      <c r="E6"/>
    </row>
    <row r="7" spans="1:5" ht="16.5" x14ac:dyDescent="0.15">
      <c r="A7" s="41" t="s">
        <v>11</v>
      </c>
      <c r="B7" s="41" t="s">
        <v>8</v>
      </c>
      <c r="C7" s="41" t="s">
        <v>72</v>
      </c>
      <c r="D7" s="41" t="s">
        <v>4</v>
      </c>
      <c r="E7"/>
    </row>
    <row r="8" spans="1:5" ht="16.5" x14ac:dyDescent="0.15">
      <c r="A8" s="41" t="s">
        <v>12</v>
      </c>
      <c r="B8" s="41" t="s">
        <v>8</v>
      </c>
      <c r="C8" s="41" t="s">
        <v>72</v>
      </c>
      <c r="D8" s="41" t="s">
        <v>4</v>
      </c>
      <c r="E8"/>
    </row>
    <row r="9" spans="1:5" ht="16.5" x14ac:dyDescent="0.15">
      <c r="A9" s="41" t="s">
        <v>118</v>
      </c>
      <c r="B9" s="41" t="s">
        <v>13</v>
      </c>
      <c r="C9" s="41" t="s">
        <v>72</v>
      </c>
      <c r="D9" s="41" t="s">
        <v>4</v>
      </c>
      <c r="E9"/>
    </row>
    <row r="10" spans="1:5" ht="16.5" x14ac:dyDescent="0.15">
      <c r="A10" s="41" t="s">
        <v>119</v>
      </c>
      <c r="B10" s="41" t="s">
        <v>9</v>
      </c>
      <c r="C10" s="41" t="s">
        <v>10</v>
      </c>
      <c r="D10" s="41" t="s">
        <v>10</v>
      </c>
      <c r="E10"/>
    </row>
    <row r="11" spans="1:5" ht="16.5" x14ac:dyDescent="0.15">
      <c r="A11" s="41" t="s">
        <v>120</v>
      </c>
      <c r="B11" s="41" t="s">
        <v>9</v>
      </c>
      <c r="C11" s="41" t="s">
        <v>10</v>
      </c>
      <c r="D11" s="41" t="s">
        <v>10</v>
      </c>
      <c r="E11"/>
    </row>
    <row r="12" spans="1:5" ht="16.5" x14ac:dyDescent="0.15">
      <c r="A12" s="41" t="s">
        <v>121</v>
      </c>
      <c r="B12" s="41" t="s">
        <v>3</v>
      </c>
      <c r="C12" s="41" t="s">
        <v>72</v>
      </c>
      <c r="D12" s="41" t="s">
        <v>4</v>
      </c>
      <c r="E12"/>
    </row>
    <row r="13" spans="1:5" ht="16.5" x14ac:dyDescent="0.15">
      <c r="A13" s="41" t="s">
        <v>220</v>
      </c>
      <c r="B13" s="41" t="s">
        <v>3</v>
      </c>
      <c r="C13" s="41" t="s">
        <v>72</v>
      </c>
      <c r="D13" s="41" t="s">
        <v>4</v>
      </c>
      <c r="E13"/>
    </row>
    <row r="14" spans="1:5" ht="16.5" x14ac:dyDescent="0.15">
      <c r="A14" s="41" t="s">
        <v>122</v>
      </c>
      <c r="B14" s="41" t="s">
        <v>3</v>
      </c>
      <c r="C14" s="41" t="s">
        <v>72</v>
      </c>
      <c r="D14" s="41" t="s">
        <v>4</v>
      </c>
      <c r="E14"/>
    </row>
    <row r="15" spans="1:5" ht="16.5" x14ac:dyDescent="0.15">
      <c r="A15" s="41" t="s">
        <v>123</v>
      </c>
      <c r="B15" s="41" t="s">
        <v>3</v>
      </c>
      <c r="C15" s="41" t="s">
        <v>72</v>
      </c>
      <c r="D15" s="41" t="s">
        <v>4</v>
      </c>
      <c r="E15"/>
    </row>
    <row r="16" spans="1:5" ht="16.5" x14ac:dyDescent="0.15">
      <c r="A16" s="41" t="s">
        <v>124</v>
      </c>
      <c r="B16" s="41" t="s">
        <v>14</v>
      </c>
      <c r="C16" s="41" t="s">
        <v>10</v>
      </c>
      <c r="D16" s="41" t="s">
        <v>10</v>
      </c>
      <c r="E16"/>
    </row>
    <row r="17" spans="1:5" ht="16.5" x14ac:dyDescent="0.15">
      <c r="A17" s="41" t="s">
        <v>222</v>
      </c>
      <c r="B17" s="41" t="s">
        <v>15</v>
      </c>
      <c r="C17" s="41" t="s">
        <v>72</v>
      </c>
      <c r="D17" s="41" t="s">
        <v>4</v>
      </c>
      <c r="E17"/>
    </row>
    <row r="18" spans="1:5" ht="16.5" x14ac:dyDescent="0.15">
      <c r="A18" s="41" t="s">
        <v>125</v>
      </c>
      <c r="B18" s="41" t="s">
        <v>9</v>
      </c>
      <c r="C18" s="41" t="s">
        <v>10</v>
      </c>
      <c r="D18" s="41" t="s">
        <v>10</v>
      </c>
      <c r="E18"/>
    </row>
    <row r="19" spans="1:5" ht="16.5" x14ac:dyDescent="0.15">
      <c r="A19" s="41" t="s">
        <v>16</v>
      </c>
      <c r="B19" s="41" t="s">
        <v>17</v>
      </c>
      <c r="C19" s="41" t="s">
        <v>74</v>
      </c>
      <c r="D19" s="41" t="s">
        <v>4</v>
      </c>
      <c r="E19"/>
    </row>
    <row r="20" spans="1:5" ht="16.5" x14ac:dyDescent="0.15">
      <c r="A20" s="41" t="s">
        <v>126</v>
      </c>
      <c r="B20" s="41" t="s">
        <v>18</v>
      </c>
      <c r="C20" s="41" t="s">
        <v>73</v>
      </c>
      <c r="D20" s="41" t="s">
        <v>4</v>
      </c>
      <c r="E20"/>
    </row>
    <row r="21" spans="1:5" ht="16.5" x14ac:dyDescent="0.15">
      <c r="A21" s="41" t="s">
        <v>127</v>
      </c>
      <c r="B21" s="41" t="s">
        <v>17</v>
      </c>
      <c r="C21" s="41" t="s">
        <v>74</v>
      </c>
      <c r="D21" s="41" t="s">
        <v>4</v>
      </c>
      <c r="E21"/>
    </row>
    <row r="22" spans="1:5" ht="16.5" x14ac:dyDescent="0.15">
      <c r="A22" s="41" t="s">
        <v>128</v>
      </c>
      <c r="B22" s="41" t="s">
        <v>19</v>
      </c>
      <c r="C22" s="41" t="s">
        <v>74</v>
      </c>
      <c r="D22" s="41" t="s">
        <v>4</v>
      </c>
      <c r="E22"/>
    </row>
    <row r="23" spans="1:5" ht="16.5" x14ac:dyDescent="0.15">
      <c r="A23" s="41" t="s">
        <v>129</v>
      </c>
      <c r="B23" s="41" t="s">
        <v>3</v>
      </c>
      <c r="C23" s="41" t="s">
        <v>72</v>
      </c>
      <c r="D23" s="41" t="s">
        <v>4</v>
      </c>
      <c r="E23"/>
    </row>
    <row r="24" spans="1:5" ht="16.5" x14ac:dyDescent="0.15">
      <c r="A24" s="41" t="s">
        <v>130</v>
      </c>
      <c r="B24" s="41" t="s">
        <v>9</v>
      </c>
      <c r="C24" s="41" t="s">
        <v>10</v>
      </c>
      <c r="D24" s="41" t="s">
        <v>10</v>
      </c>
      <c r="E24"/>
    </row>
    <row r="25" spans="1:5" ht="16.5" x14ac:dyDescent="0.15">
      <c r="A25" s="41" t="s">
        <v>131</v>
      </c>
      <c r="B25" s="41" t="s">
        <v>20</v>
      </c>
      <c r="C25" s="41" t="s">
        <v>74</v>
      </c>
      <c r="D25" s="41" t="s">
        <v>4</v>
      </c>
      <c r="E25"/>
    </row>
    <row r="26" spans="1:5" ht="16.5" x14ac:dyDescent="0.15">
      <c r="A26" s="41" t="s">
        <v>132</v>
      </c>
      <c r="B26" s="41" t="s">
        <v>20</v>
      </c>
      <c r="C26" s="41" t="s">
        <v>74</v>
      </c>
      <c r="D26" s="41" t="s">
        <v>4</v>
      </c>
      <c r="E26"/>
    </row>
    <row r="27" spans="1:5" ht="16.5" x14ac:dyDescent="0.15">
      <c r="A27" s="41" t="s">
        <v>21</v>
      </c>
      <c r="B27" s="41" t="s">
        <v>22</v>
      </c>
      <c r="C27" s="41" t="s">
        <v>73</v>
      </c>
      <c r="D27" s="41" t="s">
        <v>4</v>
      </c>
      <c r="E27"/>
    </row>
    <row r="28" spans="1:5" ht="16.5" x14ac:dyDescent="0.15">
      <c r="A28" s="41" t="s">
        <v>133</v>
      </c>
      <c r="B28" s="41" t="s">
        <v>19</v>
      </c>
      <c r="C28" s="41" t="s">
        <v>74</v>
      </c>
      <c r="D28" s="41" t="s">
        <v>4</v>
      </c>
      <c r="E28"/>
    </row>
    <row r="29" spans="1:5" ht="16.5" x14ac:dyDescent="0.15">
      <c r="A29" s="41" t="s">
        <v>23</v>
      </c>
      <c r="B29" s="41" t="s">
        <v>3</v>
      </c>
      <c r="C29" s="41" t="s">
        <v>72</v>
      </c>
      <c r="D29" s="41" t="s">
        <v>4</v>
      </c>
      <c r="E29"/>
    </row>
    <row r="30" spans="1:5" ht="16.5" x14ac:dyDescent="0.15">
      <c r="A30" s="41" t="s">
        <v>24</v>
      </c>
      <c r="B30" s="41" t="s">
        <v>9</v>
      </c>
      <c r="C30" s="41" t="s">
        <v>10</v>
      </c>
      <c r="D30" s="41" t="s">
        <v>10</v>
      </c>
      <c r="E30"/>
    </row>
    <row r="31" spans="1:5" ht="16.5" x14ac:dyDescent="0.15">
      <c r="A31" s="41" t="s">
        <v>75</v>
      </c>
      <c r="B31" s="41" t="s">
        <v>8</v>
      </c>
      <c r="C31" s="41" t="s">
        <v>72</v>
      </c>
      <c r="D31" s="41" t="s">
        <v>4</v>
      </c>
      <c r="E31"/>
    </row>
    <row r="32" spans="1:5" ht="16.5" x14ac:dyDescent="0.15">
      <c r="A32" s="41" t="s">
        <v>134</v>
      </c>
      <c r="B32" s="41" t="s">
        <v>9</v>
      </c>
      <c r="C32" s="41" t="s">
        <v>10</v>
      </c>
      <c r="D32" s="41" t="s">
        <v>10</v>
      </c>
      <c r="E32"/>
    </row>
    <row r="33" spans="1:5" ht="16.5" x14ac:dyDescent="0.15">
      <c r="A33" s="41" t="s">
        <v>25</v>
      </c>
      <c r="B33" s="41" t="s">
        <v>3</v>
      </c>
      <c r="C33" s="41" t="s">
        <v>72</v>
      </c>
      <c r="D33" s="41" t="s">
        <v>4</v>
      </c>
      <c r="E33"/>
    </row>
    <row r="34" spans="1:5" ht="16.5" x14ac:dyDescent="0.15">
      <c r="A34" s="41" t="s">
        <v>135</v>
      </c>
      <c r="B34" s="41" t="s">
        <v>15</v>
      </c>
      <c r="C34" s="41" t="s">
        <v>72</v>
      </c>
      <c r="D34" s="41" t="s">
        <v>4</v>
      </c>
      <c r="E34"/>
    </row>
    <row r="35" spans="1:5" ht="16.5" x14ac:dyDescent="0.15">
      <c r="A35" s="41" t="s">
        <v>136</v>
      </c>
      <c r="B35" s="41" t="s">
        <v>15</v>
      </c>
      <c r="C35" s="41" t="s">
        <v>72</v>
      </c>
      <c r="D35" s="41" t="s">
        <v>4</v>
      </c>
      <c r="E35"/>
    </row>
    <row r="36" spans="1:5" ht="16.5" x14ac:dyDescent="0.15">
      <c r="A36" s="41" t="s">
        <v>26</v>
      </c>
      <c r="B36" s="41" t="s">
        <v>3</v>
      </c>
      <c r="C36" s="41" t="s">
        <v>72</v>
      </c>
      <c r="D36" s="41" t="s">
        <v>4</v>
      </c>
      <c r="E36"/>
    </row>
    <row r="37" spans="1:5" ht="16.5" x14ac:dyDescent="0.15">
      <c r="A37" s="41" t="s">
        <v>137</v>
      </c>
      <c r="B37" s="41" t="s">
        <v>15</v>
      </c>
      <c r="C37" s="41" t="s">
        <v>72</v>
      </c>
      <c r="D37" s="41" t="s">
        <v>4</v>
      </c>
      <c r="E37"/>
    </row>
    <row r="38" spans="1:5" ht="16.5" x14ac:dyDescent="0.15">
      <c r="A38" s="41" t="s">
        <v>138</v>
      </c>
      <c r="B38" s="41" t="s">
        <v>15</v>
      </c>
      <c r="C38" s="41" t="s">
        <v>72</v>
      </c>
      <c r="D38" s="41" t="s">
        <v>4</v>
      </c>
      <c r="E38"/>
    </row>
    <row r="39" spans="1:5" ht="16.5" x14ac:dyDescent="0.15">
      <c r="A39" s="41" t="s">
        <v>139</v>
      </c>
      <c r="B39" s="41" t="s">
        <v>27</v>
      </c>
      <c r="C39" s="41" t="s">
        <v>73</v>
      </c>
      <c r="D39" s="41" t="s">
        <v>4</v>
      </c>
      <c r="E39"/>
    </row>
    <row r="40" spans="1:5" ht="16.5" x14ac:dyDescent="0.15">
      <c r="A40" s="41" t="s">
        <v>140</v>
      </c>
      <c r="B40" s="41" t="s">
        <v>13</v>
      </c>
      <c r="C40" s="41" t="s">
        <v>72</v>
      </c>
      <c r="D40" s="41" t="s">
        <v>4</v>
      </c>
      <c r="E40"/>
    </row>
    <row r="41" spans="1:5" ht="16.5" x14ac:dyDescent="0.15">
      <c r="A41" s="41" t="s">
        <v>141</v>
      </c>
      <c r="B41" s="41" t="s">
        <v>9</v>
      </c>
      <c r="C41" s="41" t="s">
        <v>10</v>
      </c>
      <c r="D41" s="41" t="s">
        <v>10</v>
      </c>
      <c r="E41"/>
    </row>
    <row r="42" spans="1:5" ht="16.5" x14ac:dyDescent="0.15">
      <c r="A42" s="41" t="s">
        <v>142</v>
      </c>
      <c r="B42" s="41" t="s">
        <v>22</v>
      </c>
      <c r="C42" s="41" t="s">
        <v>73</v>
      </c>
      <c r="D42" s="41" t="s">
        <v>4</v>
      </c>
      <c r="E42"/>
    </row>
    <row r="43" spans="1:5" ht="16.5" x14ac:dyDescent="0.15">
      <c r="A43" s="41" t="s">
        <v>143</v>
      </c>
      <c r="B43" s="41" t="s">
        <v>27</v>
      </c>
      <c r="C43" s="41" t="s">
        <v>73</v>
      </c>
      <c r="D43" s="41" t="s">
        <v>4</v>
      </c>
      <c r="E43"/>
    </row>
    <row r="44" spans="1:5" ht="16.5" x14ac:dyDescent="0.15">
      <c r="A44" s="41" t="s">
        <v>144</v>
      </c>
      <c r="B44" s="41" t="s">
        <v>19</v>
      </c>
      <c r="C44" s="41" t="s">
        <v>74</v>
      </c>
      <c r="D44" s="41" t="s">
        <v>4</v>
      </c>
      <c r="E44"/>
    </row>
    <row r="45" spans="1:5" ht="16.5" x14ac:dyDescent="0.15">
      <c r="A45" s="41" t="s">
        <v>145</v>
      </c>
      <c r="B45" s="41" t="s">
        <v>9</v>
      </c>
      <c r="C45" s="41" t="s">
        <v>10</v>
      </c>
      <c r="D45" s="41" t="s">
        <v>10</v>
      </c>
      <c r="E45"/>
    </row>
    <row r="46" spans="1:5" ht="16.5" x14ac:dyDescent="0.15">
      <c r="A46" s="41" t="s">
        <v>146</v>
      </c>
      <c r="B46" s="41" t="s">
        <v>13</v>
      </c>
      <c r="C46" s="41" t="s">
        <v>72</v>
      </c>
      <c r="D46" s="41" t="s">
        <v>4</v>
      </c>
      <c r="E46"/>
    </row>
    <row r="47" spans="1:5" ht="16.5" x14ac:dyDescent="0.15">
      <c r="A47" s="41" t="s">
        <v>147</v>
      </c>
      <c r="B47" s="41" t="s">
        <v>9</v>
      </c>
      <c r="C47" s="41" t="s">
        <v>10</v>
      </c>
      <c r="D47" s="41" t="s">
        <v>10</v>
      </c>
      <c r="E47"/>
    </row>
    <row r="48" spans="1:5" ht="16.5" x14ac:dyDescent="0.15">
      <c r="A48" s="41" t="s">
        <v>28</v>
      </c>
      <c r="B48" s="41" t="s">
        <v>9</v>
      </c>
      <c r="C48" s="41" t="s">
        <v>10</v>
      </c>
      <c r="D48" s="41" t="s">
        <v>10</v>
      </c>
      <c r="E48"/>
    </row>
    <row r="49" spans="1:5" ht="16.5" x14ac:dyDescent="0.15">
      <c r="A49" s="41" t="s">
        <v>148</v>
      </c>
      <c r="B49" s="41" t="s">
        <v>17</v>
      </c>
      <c r="C49" s="41" t="s">
        <v>74</v>
      </c>
      <c r="D49" s="41" t="s">
        <v>4</v>
      </c>
      <c r="E49"/>
    </row>
    <row r="50" spans="1:5" ht="16.5" x14ac:dyDescent="0.15">
      <c r="A50" s="41" t="s">
        <v>149</v>
      </c>
      <c r="B50" s="41" t="s">
        <v>29</v>
      </c>
      <c r="C50" s="41" t="s">
        <v>10</v>
      </c>
      <c r="D50" s="41" t="s">
        <v>10</v>
      </c>
      <c r="E50"/>
    </row>
    <row r="51" spans="1:5" ht="16.5" x14ac:dyDescent="0.15">
      <c r="A51" s="41" t="s">
        <v>30</v>
      </c>
      <c r="B51" s="41" t="s">
        <v>5</v>
      </c>
      <c r="C51" s="41" t="s">
        <v>73</v>
      </c>
      <c r="D51" s="41" t="s">
        <v>4</v>
      </c>
      <c r="E51"/>
    </row>
    <row r="52" spans="1:5" ht="16.5" x14ac:dyDescent="0.15">
      <c r="A52" s="41" t="s">
        <v>150</v>
      </c>
      <c r="B52" s="41" t="s">
        <v>9</v>
      </c>
      <c r="C52" s="41" t="s">
        <v>10</v>
      </c>
      <c r="D52" s="41" t="s">
        <v>10</v>
      </c>
      <c r="E52"/>
    </row>
    <row r="53" spans="1:5" ht="16.5" x14ac:dyDescent="0.15">
      <c r="A53" s="41" t="s">
        <v>151</v>
      </c>
      <c r="B53" s="41" t="s">
        <v>13</v>
      </c>
      <c r="C53" s="41" t="s">
        <v>72</v>
      </c>
      <c r="D53" s="41" t="s">
        <v>4</v>
      </c>
      <c r="E53"/>
    </row>
    <row r="54" spans="1:5" ht="16.5" x14ac:dyDescent="0.15">
      <c r="A54" s="41" t="s">
        <v>152</v>
      </c>
      <c r="B54" s="41" t="s">
        <v>13</v>
      </c>
      <c r="C54" s="41" t="s">
        <v>72</v>
      </c>
      <c r="D54" s="41" t="s">
        <v>4</v>
      </c>
      <c r="E54"/>
    </row>
    <row r="55" spans="1:5" ht="16.5" x14ac:dyDescent="0.15">
      <c r="A55" s="41" t="s">
        <v>153</v>
      </c>
      <c r="B55" s="41" t="s">
        <v>9</v>
      </c>
      <c r="C55" s="41" t="s">
        <v>10</v>
      </c>
      <c r="D55" s="41" t="s">
        <v>10</v>
      </c>
      <c r="E55"/>
    </row>
    <row r="56" spans="1:5" ht="16.5" x14ac:dyDescent="0.15">
      <c r="A56" s="41" t="s">
        <v>154</v>
      </c>
      <c r="B56" s="41" t="s">
        <v>8</v>
      </c>
      <c r="C56" s="41" t="s">
        <v>72</v>
      </c>
      <c r="D56" s="41" t="s">
        <v>4</v>
      </c>
      <c r="E56"/>
    </row>
    <row r="57" spans="1:5" ht="16.5" x14ac:dyDescent="0.15">
      <c r="A57" s="41" t="s">
        <v>31</v>
      </c>
      <c r="B57" s="41" t="s">
        <v>29</v>
      </c>
      <c r="C57" s="41" t="s">
        <v>10</v>
      </c>
      <c r="D57" s="41" t="s">
        <v>10</v>
      </c>
      <c r="E57"/>
    </row>
    <row r="58" spans="1:5" ht="16.5" x14ac:dyDescent="0.15">
      <c r="A58" s="41" t="s">
        <v>155</v>
      </c>
      <c r="B58" s="41" t="s">
        <v>17</v>
      </c>
      <c r="C58" s="41" t="s">
        <v>74</v>
      </c>
      <c r="D58" s="41" t="s">
        <v>4</v>
      </c>
      <c r="E58"/>
    </row>
    <row r="59" spans="1:5" ht="16.5" x14ac:dyDescent="0.15">
      <c r="A59" s="41" t="s">
        <v>156</v>
      </c>
      <c r="B59" s="41" t="s">
        <v>3</v>
      </c>
      <c r="C59" s="41" t="s">
        <v>72</v>
      </c>
      <c r="D59" s="41" t="s">
        <v>4</v>
      </c>
      <c r="E59"/>
    </row>
    <row r="60" spans="1:5" ht="16.5" x14ac:dyDescent="0.15">
      <c r="A60" s="41" t="s">
        <v>157</v>
      </c>
      <c r="B60" s="41" t="s">
        <v>29</v>
      </c>
      <c r="C60" s="41" t="s">
        <v>10</v>
      </c>
      <c r="D60" s="41" t="s">
        <v>10</v>
      </c>
      <c r="E60"/>
    </row>
    <row r="61" spans="1:5" ht="16.5" x14ac:dyDescent="0.15">
      <c r="A61" s="41" t="s">
        <v>158</v>
      </c>
      <c r="B61" s="41" t="s">
        <v>18</v>
      </c>
      <c r="C61" s="41" t="s">
        <v>73</v>
      </c>
      <c r="D61" s="41" t="s">
        <v>4</v>
      </c>
      <c r="E61"/>
    </row>
    <row r="62" spans="1:5" ht="16.5" x14ac:dyDescent="0.15">
      <c r="A62" s="41" t="s">
        <v>159</v>
      </c>
      <c r="B62" s="41" t="s">
        <v>20</v>
      </c>
      <c r="C62" s="41" t="s">
        <v>74</v>
      </c>
      <c r="D62" s="41" t="s">
        <v>4</v>
      </c>
      <c r="E62"/>
    </row>
    <row r="63" spans="1:5" ht="16.5" x14ac:dyDescent="0.15">
      <c r="A63" s="41" t="s">
        <v>32</v>
      </c>
      <c r="B63" s="41" t="s">
        <v>20</v>
      </c>
      <c r="C63" s="41" t="s">
        <v>74</v>
      </c>
      <c r="D63" s="41" t="s">
        <v>4</v>
      </c>
      <c r="E63"/>
    </row>
    <row r="64" spans="1:5" ht="16.5" x14ac:dyDescent="0.15">
      <c r="A64" s="41" t="s">
        <v>160</v>
      </c>
      <c r="B64" s="41" t="s">
        <v>13</v>
      </c>
      <c r="C64" s="41" t="s">
        <v>72</v>
      </c>
      <c r="D64" s="41" t="s">
        <v>4</v>
      </c>
      <c r="E64"/>
    </row>
    <row r="65" spans="1:5" ht="16.5" x14ac:dyDescent="0.15">
      <c r="A65" s="41" t="s">
        <v>161</v>
      </c>
      <c r="B65" s="41" t="s">
        <v>13</v>
      </c>
      <c r="C65" s="41" t="s">
        <v>72</v>
      </c>
      <c r="D65" s="41" t="s">
        <v>4</v>
      </c>
      <c r="E65"/>
    </row>
    <row r="66" spans="1:5" ht="16.5" x14ac:dyDescent="0.15">
      <c r="A66" s="41" t="s">
        <v>76</v>
      </c>
      <c r="B66" s="41" t="s">
        <v>13</v>
      </c>
      <c r="C66" s="41" t="s">
        <v>72</v>
      </c>
      <c r="D66" s="41" t="s">
        <v>4</v>
      </c>
      <c r="E66"/>
    </row>
    <row r="67" spans="1:5" ht="16.5" x14ac:dyDescent="0.15">
      <c r="A67" s="41" t="s">
        <v>162</v>
      </c>
      <c r="B67" s="41" t="s">
        <v>13</v>
      </c>
      <c r="C67" s="41" t="s">
        <v>72</v>
      </c>
      <c r="D67" s="41" t="s">
        <v>4</v>
      </c>
      <c r="E67"/>
    </row>
    <row r="68" spans="1:5" ht="16.5" x14ac:dyDescent="0.15">
      <c r="A68" s="41" t="s">
        <v>163</v>
      </c>
      <c r="B68" s="41" t="s">
        <v>9</v>
      </c>
      <c r="C68" s="41" t="s">
        <v>10</v>
      </c>
      <c r="D68" s="41" t="s">
        <v>10</v>
      </c>
      <c r="E68"/>
    </row>
    <row r="69" spans="1:5" ht="16.5" x14ac:dyDescent="0.15">
      <c r="A69" s="41" t="s">
        <v>33</v>
      </c>
      <c r="B69" s="41" t="s">
        <v>29</v>
      </c>
      <c r="C69" s="41" t="s">
        <v>10</v>
      </c>
      <c r="D69" s="41" t="s">
        <v>10</v>
      </c>
      <c r="E69"/>
    </row>
    <row r="70" spans="1:5" ht="16.5" x14ac:dyDescent="0.15">
      <c r="A70" s="41" t="s">
        <v>164</v>
      </c>
      <c r="B70" s="41" t="s">
        <v>5</v>
      </c>
      <c r="C70" s="41" t="s">
        <v>73</v>
      </c>
      <c r="D70" s="41" t="s">
        <v>4</v>
      </c>
      <c r="E70"/>
    </row>
    <row r="71" spans="1:5" ht="16.5" x14ac:dyDescent="0.15">
      <c r="A71" s="41" t="s">
        <v>165</v>
      </c>
      <c r="B71" s="41" t="s">
        <v>19</v>
      </c>
      <c r="C71" s="41" t="s">
        <v>74</v>
      </c>
      <c r="D71" s="41" t="s">
        <v>4</v>
      </c>
      <c r="E71"/>
    </row>
    <row r="72" spans="1:5" ht="16.5" x14ac:dyDescent="0.15">
      <c r="A72" s="41" t="s">
        <v>166</v>
      </c>
      <c r="B72" s="41" t="s">
        <v>3</v>
      </c>
      <c r="C72" s="41" t="s">
        <v>72</v>
      </c>
      <c r="D72" s="41" t="s">
        <v>4</v>
      </c>
      <c r="E72"/>
    </row>
    <row r="73" spans="1:5" ht="16.5" x14ac:dyDescent="0.15">
      <c r="A73" s="41" t="s">
        <v>34</v>
      </c>
      <c r="B73" s="41" t="s">
        <v>29</v>
      </c>
      <c r="C73" s="41" t="s">
        <v>10</v>
      </c>
      <c r="D73" s="41" t="s">
        <v>10</v>
      </c>
      <c r="E73"/>
    </row>
    <row r="74" spans="1:5" ht="16.5" x14ac:dyDescent="0.15">
      <c r="A74" s="41" t="s">
        <v>167</v>
      </c>
      <c r="B74" s="41" t="s">
        <v>9</v>
      </c>
      <c r="C74" s="41" t="s">
        <v>10</v>
      </c>
      <c r="D74" s="41" t="s">
        <v>10</v>
      </c>
      <c r="E74"/>
    </row>
    <row r="75" spans="1:5" ht="16.5" x14ac:dyDescent="0.15">
      <c r="A75" s="41" t="s">
        <v>35</v>
      </c>
      <c r="B75" s="41" t="s">
        <v>29</v>
      </c>
      <c r="C75" s="41" t="s">
        <v>10</v>
      </c>
      <c r="D75" s="41" t="s">
        <v>10</v>
      </c>
      <c r="E75"/>
    </row>
    <row r="76" spans="1:5" ht="16.5" x14ac:dyDescent="0.15">
      <c r="A76" s="41" t="s">
        <v>168</v>
      </c>
      <c r="B76" s="41" t="s">
        <v>9</v>
      </c>
      <c r="C76" s="41" t="s">
        <v>10</v>
      </c>
      <c r="D76" s="41" t="s">
        <v>10</v>
      </c>
      <c r="E76"/>
    </row>
    <row r="77" spans="1:5" ht="16.5" x14ac:dyDescent="0.15">
      <c r="A77" s="41" t="s">
        <v>36</v>
      </c>
      <c r="B77" s="41" t="s">
        <v>20</v>
      </c>
      <c r="C77" s="41" t="s">
        <v>74</v>
      </c>
      <c r="D77" s="41" t="s">
        <v>4</v>
      </c>
      <c r="E77"/>
    </row>
    <row r="78" spans="1:5" ht="16.5" x14ac:dyDescent="0.15">
      <c r="A78" s="41" t="s">
        <v>169</v>
      </c>
      <c r="B78" s="41" t="s">
        <v>3</v>
      </c>
      <c r="C78" s="41" t="s">
        <v>72</v>
      </c>
      <c r="D78" s="41" t="s">
        <v>4</v>
      </c>
      <c r="E78"/>
    </row>
    <row r="79" spans="1:5" ht="16.5" x14ac:dyDescent="0.15">
      <c r="A79" s="41" t="s">
        <v>170</v>
      </c>
      <c r="B79" s="41" t="s">
        <v>3</v>
      </c>
      <c r="C79" s="41" t="s">
        <v>72</v>
      </c>
      <c r="D79" s="41" t="s">
        <v>4</v>
      </c>
      <c r="E79"/>
    </row>
    <row r="80" spans="1:5" ht="16.5" x14ac:dyDescent="0.15">
      <c r="A80" s="41" t="s">
        <v>171</v>
      </c>
      <c r="B80" s="41" t="s">
        <v>5</v>
      </c>
      <c r="C80" s="41" t="s">
        <v>73</v>
      </c>
      <c r="D80" s="41" t="s">
        <v>4</v>
      </c>
      <c r="E80"/>
    </row>
    <row r="81" spans="1:5" ht="16.5" x14ac:dyDescent="0.15">
      <c r="A81" s="41" t="s">
        <v>172</v>
      </c>
      <c r="B81" s="41" t="s">
        <v>5</v>
      </c>
      <c r="C81" s="41" t="s">
        <v>73</v>
      </c>
      <c r="D81" s="41" t="s">
        <v>4</v>
      </c>
      <c r="E81"/>
    </row>
    <row r="82" spans="1:5" ht="16.5" x14ac:dyDescent="0.15">
      <c r="A82" s="41" t="s">
        <v>173</v>
      </c>
      <c r="B82" s="41" t="s">
        <v>5</v>
      </c>
      <c r="C82" s="41" t="s">
        <v>73</v>
      </c>
      <c r="D82" s="41" t="s">
        <v>4</v>
      </c>
      <c r="E82" s="19"/>
    </row>
    <row r="83" spans="1:5" ht="16.5" x14ac:dyDescent="0.15">
      <c r="A83" s="41" t="s">
        <v>174</v>
      </c>
      <c r="B83" s="41" t="s">
        <v>9</v>
      </c>
      <c r="C83" s="41" t="s">
        <v>10</v>
      </c>
      <c r="D83" s="41" t="s">
        <v>10</v>
      </c>
      <c r="E83"/>
    </row>
    <row r="84" spans="1:5" ht="16.5" x14ac:dyDescent="0.15">
      <c r="A84" s="41" t="s">
        <v>175</v>
      </c>
      <c r="B84" s="41" t="s">
        <v>9</v>
      </c>
      <c r="C84" s="41" t="s">
        <v>10</v>
      </c>
      <c r="D84" s="41" t="s">
        <v>10</v>
      </c>
      <c r="E84"/>
    </row>
    <row r="85" spans="1:5" ht="16.5" x14ac:dyDescent="0.15">
      <c r="A85" s="41" t="s">
        <v>176</v>
      </c>
      <c r="B85" s="41" t="s">
        <v>17</v>
      </c>
      <c r="C85" s="41" t="s">
        <v>74</v>
      </c>
      <c r="D85" s="41" t="s">
        <v>4</v>
      </c>
      <c r="E85"/>
    </row>
    <row r="86" spans="1:5" ht="16.5" x14ac:dyDescent="0.15">
      <c r="A86" s="41" t="s">
        <v>37</v>
      </c>
      <c r="B86" s="41" t="s">
        <v>29</v>
      </c>
      <c r="C86" s="41" t="s">
        <v>10</v>
      </c>
      <c r="D86" s="41" t="s">
        <v>10</v>
      </c>
      <c r="E86"/>
    </row>
    <row r="87" spans="1:5" ht="16.5" x14ac:dyDescent="0.15">
      <c r="A87" s="41" t="s">
        <v>177</v>
      </c>
      <c r="B87" s="41" t="s">
        <v>9</v>
      </c>
      <c r="C87" s="41" t="s">
        <v>10</v>
      </c>
      <c r="D87" s="41" t="s">
        <v>10</v>
      </c>
      <c r="E87"/>
    </row>
    <row r="88" spans="1:5" ht="16.5" x14ac:dyDescent="0.15">
      <c r="A88" s="41" t="s">
        <v>178</v>
      </c>
      <c r="B88" s="41" t="s">
        <v>18</v>
      </c>
      <c r="C88" s="41" t="s">
        <v>73</v>
      </c>
      <c r="D88" s="41" t="s">
        <v>4</v>
      </c>
      <c r="E88"/>
    </row>
    <row r="89" spans="1:5" ht="16.5" x14ac:dyDescent="0.15">
      <c r="A89" s="41" t="s">
        <v>179</v>
      </c>
      <c r="B89" s="41" t="s">
        <v>9</v>
      </c>
      <c r="C89" s="41" t="s">
        <v>10</v>
      </c>
      <c r="D89" s="41" t="s">
        <v>10</v>
      </c>
      <c r="E89"/>
    </row>
    <row r="90" spans="1:5" ht="16.5" x14ac:dyDescent="0.15">
      <c r="A90" s="41" t="s">
        <v>180</v>
      </c>
      <c r="B90" s="41" t="s">
        <v>9</v>
      </c>
      <c r="C90" s="41" t="s">
        <v>10</v>
      </c>
      <c r="D90" s="41" t="s">
        <v>10</v>
      </c>
      <c r="E90"/>
    </row>
    <row r="91" spans="1:5" ht="16.5" x14ac:dyDescent="0.15">
      <c r="A91" s="41" t="s">
        <v>38</v>
      </c>
      <c r="B91" s="41" t="s">
        <v>18</v>
      </c>
      <c r="C91" s="41" t="s">
        <v>73</v>
      </c>
      <c r="D91" s="41" t="s">
        <v>4</v>
      </c>
      <c r="E91"/>
    </row>
    <row r="92" spans="1:5" ht="16.5" x14ac:dyDescent="0.15">
      <c r="A92" s="41" t="s">
        <v>181</v>
      </c>
      <c r="B92" s="41" t="s">
        <v>3</v>
      </c>
      <c r="C92" s="41" t="s">
        <v>72</v>
      </c>
      <c r="D92" s="41" t="s">
        <v>4</v>
      </c>
      <c r="E92"/>
    </row>
    <row r="93" spans="1:5" ht="16.5" x14ac:dyDescent="0.15">
      <c r="A93" s="41" t="s">
        <v>182</v>
      </c>
      <c r="B93" s="41" t="s">
        <v>9</v>
      </c>
      <c r="C93" s="41" t="s">
        <v>10</v>
      </c>
      <c r="D93" s="41" t="s">
        <v>10</v>
      </c>
      <c r="E93"/>
    </row>
    <row r="94" spans="1:5" ht="16.5" x14ac:dyDescent="0.15">
      <c r="A94" s="41" t="s">
        <v>183</v>
      </c>
      <c r="B94" s="41" t="s">
        <v>9</v>
      </c>
      <c r="C94" s="41" t="s">
        <v>10</v>
      </c>
      <c r="D94" s="41" t="s">
        <v>10</v>
      </c>
      <c r="E94"/>
    </row>
    <row r="95" spans="1:5" ht="16.5" x14ac:dyDescent="0.15">
      <c r="A95" s="41" t="s">
        <v>223</v>
      </c>
      <c r="B95" s="41" t="s">
        <v>8</v>
      </c>
      <c r="C95" s="41" t="s">
        <v>72</v>
      </c>
      <c r="D95" s="41" t="s">
        <v>4</v>
      </c>
      <c r="E95"/>
    </row>
    <row r="96" spans="1:5" ht="16.5" x14ac:dyDescent="0.15">
      <c r="A96" s="41" t="s">
        <v>184</v>
      </c>
      <c r="B96" s="41" t="s">
        <v>9</v>
      </c>
      <c r="C96" s="41" t="s">
        <v>10</v>
      </c>
      <c r="D96" s="41" t="s">
        <v>10</v>
      </c>
      <c r="E96"/>
    </row>
    <row r="97" spans="1:5" ht="16.5" x14ac:dyDescent="0.15">
      <c r="A97" s="41" t="s">
        <v>39</v>
      </c>
      <c r="B97" s="41" t="s">
        <v>8</v>
      </c>
      <c r="C97" s="41" t="s">
        <v>72</v>
      </c>
      <c r="D97" s="41" t="s">
        <v>4</v>
      </c>
      <c r="E97"/>
    </row>
    <row r="98" spans="1:5" ht="16.5" x14ac:dyDescent="0.15">
      <c r="A98" s="41" t="s">
        <v>40</v>
      </c>
      <c r="B98" s="41" t="s">
        <v>3</v>
      </c>
      <c r="C98" s="41" t="s">
        <v>72</v>
      </c>
      <c r="D98" s="41" t="s">
        <v>4</v>
      </c>
      <c r="E98"/>
    </row>
    <row r="99" spans="1:5" ht="16.5" x14ac:dyDescent="0.15">
      <c r="A99" s="41" t="s">
        <v>185</v>
      </c>
      <c r="B99" s="41" t="s">
        <v>15</v>
      </c>
      <c r="C99" s="41" t="s">
        <v>72</v>
      </c>
      <c r="D99" s="41" t="s">
        <v>4</v>
      </c>
      <c r="E99"/>
    </row>
    <row r="100" spans="1:5" ht="16.5" x14ac:dyDescent="0.15">
      <c r="A100" s="41" t="s">
        <v>41</v>
      </c>
      <c r="B100" s="41" t="s">
        <v>15</v>
      </c>
      <c r="C100" s="41" t="s">
        <v>72</v>
      </c>
      <c r="D100" s="41" t="s">
        <v>4</v>
      </c>
      <c r="E100"/>
    </row>
    <row r="101" spans="1:5" ht="16.5" x14ac:dyDescent="0.15">
      <c r="A101" s="41" t="s">
        <v>186</v>
      </c>
      <c r="B101" s="41" t="s">
        <v>9</v>
      </c>
      <c r="C101" s="41" t="s">
        <v>10</v>
      </c>
      <c r="D101" s="41" t="s">
        <v>10</v>
      </c>
      <c r="E101"/>
    </row>
    <row r="102" spans="1:5" ht="16.5" x14ac:dyDescent="0.15">
      <c r="A102" s="41" t="s">
        <v>187</v>
      </c>
      <c r="B102" s="41" t="s">
        <v>9</v>
      </c>
      <c r="C102" s="41" t="s">
        <v>10</v>
      </c>
      <c r="D102" s="41" t="s">
        <v>10</v>
      </c>
      <c r="E102"/>
    </row>
    <row r="103" spans="1:5" ht="16.5" x14ac:dyDescent="0.15">
      <c r="A103" s="41" t="s">
        <v>77</v>
      </c>
      <c r="B103" s="41" t="s">
        <v>27</v>
      </c>
      <c r="C103" s="41" t="s">
        <v>73</v>
      </c>
      <c r="D103" s="41" t="s">
        <v>4</v>
      </c>
      <c r="E103"/>
    </row>
    <row r="104" spans="1:5" ht="16.5" x14ac:dyDescent="0.15">
      <c r="A104" s="41" t="s">
        <v>188</v>
      </c>
      <c r="B104" s="41" t="s">
        <v>42</v>
      </c>
      <c r="C104" s="41" t="s">
        <v>72</v>
      </c>
      <c r="D104" s="41" t="s">
        <v>4</v>
      </c>
      <c r="E104"/>
    </row>
    <row r="105" spans="1:5" ht="16.5" x14ac:dyDescent="0.15">
      <c r="A105" s="41" t="s">
        <v>221</v>
      </c>
      <c r="B105" s="41" t="s">
        <v>9</v>
      </c>
      <c r="C105" s="41" t="s">
        <v>10</v>
      </c>
      <c r="D105" s="41" t="s">
        <v>10</v>
      </c>
      <c r="E105"/>
    </row>
    <row r="106" spans="1:5" ht="16.5" x14ac:dyDescent="0.15">
      <c r="A106" s="41" t="s">
        <v>189</v>
      </c>
      <c r="B106" s="41" t="s">
        <v>20</v>
      </c>
      <c r="C106" s="41" t="s">
        <v>74</v>
      </c>
      <c r="D106" s="41" t="s">
        <v>4</v>
      </c>
      <c r="E106"/>
    </row>
    <row r="107" spans="1:5" ht="16.5" x14ac:dyDescent="0.15">
      <c r="A107" s="41" t="s">
        <v>190</v>
      </c>
      <c r="B107" s="41" t="s">
        <v>9</v>
      </c>
      <c r="C107" s="41" t="s">
        <v>10</v>
      </c>
      <c r="D107" s="41" t="s">
        <v>10</v>
      </c>
      <c r="E107"/>
    </row>
    <row r="108" spans="1:5" ht="16.5" x14ac:dyDescent="0.15">
      <c r="A108" s="41" t="s">
        <v>191</v>
      </c>
      <c r="B108" s="41" t="s">
        <v>29</v>
      </c>
      <c r="C108" s="41" t="s">
        <v>10</v>
      </c>
      <c r="D108" s="41" t="s">
        <v>10</v>
      </c>
      <c r="E108"/>
    </row>
    <row r="109" spans="1:5" ht="16.5" x14ac:dyDescent="0.15">
      <c r="A109" s="41" t="s">
        <v>43</v>
      </c>
      <c r="B109" s="41" t="s">
        <v>14</v>
      </c>
      <c r="C109" s="41" t="s">
        <v>10</v>
      </c>
      <c r="D109" s="41" t="s">
        <v>10</v>
      </c>
      <c r="E109"/>
    </row>
    <row r="110" spans="1:5" ht="16.5" x14ac:dyDescent="0.15">
      <c r="A110" s="41" t="s">
        <v>192</v>
      </c>
      <c r="B110" s="41" t="s">
        <v>9</v>
      </c>
      <c r="C110" s="41" t="s">
        <v>10</v>
      </c>
      <c r="D110" s="41" t="s">
        <v>10</v>
      </c>
      <c r="E110"/>
    </row>
    <row r="111" spans="1:5" ht="16.5" x14ac:dyDescent="0.15">
      <c r="A111" s="41" t="s">
        <v>193</v>
      </c>
      <c r="B111" s="41" t="s">
        <v>14</v>
      </c>
      <c r="C111" s="41" t="s">
        <v>10</v>
      </c>
      <c r="D111" s="41" t="s">
        <v>10</v>
      </c>
      <c r="E111"/>
    </row>
    <row r="112" spans="1:5" ht="16.5" x14ac:dyDescent="0.15">
      <c r="A112" s="41" t="s">
        <v>44</v>
      </c>
      <c r="B112" s="41" t="s">
        <v>17</v>
      </c>
      <c r="C112" s="41" t="s">
        <v>74</v>
      </c>
      <c r="D112" s="41" t="s">
        <v>4</v>
      </c>
      <c r="E112"/>
    </row>
    <row r="113" spans="1:5" ht="16.5" x14ac:dyDescent="0.15">
      <c r="A113" s="41" t="s">
        <v>194</v>
      </c>
      <c r="B113" s="41" t="s">
        <v>17</v>
      </c>
      <c r="C113" s="41" t="s">
        <v>74</v>
      </c>
      <c r="D113" s="41" t="s">
        <v>4</v>
      </c>
      <c r="E113" s="19"/>
    </row>
    <row r="114" spans="1:5" ht="16.5" x14ac:dyDescent="0.15">
      <c r="A114" s="41" t="s">
        <v>195</v>
      </c>
      <c r="B114" s="41" t="s">
        <v>20</v>
      </c>
      <c r="C114" s="41" t="s">
        <v>74</v>
      </c>
      <c r="D114" s="41" t="s">
        <v>4</v>
      </c>
      <c r="E114"/>
    </row>
    <row r="115" spans="1:5" ht="16.5" x14ac:dyDescent="0.15">
      <c r="A115" s="41" t="s">
        <v>78</v>
      </c>
      <c r="B115" s="41" t="s">
        <v>20</v>
      </c>
      <c r="C115" s="41" t="s">
        <v>74</v>
      </c>
      <c r="D115" s="41" t="s">
        <v>4</v>
      </c>
      <c r="E115"/>
    </row>
    <row r="116" spans="1:5" ht="16.5" x14ac:dyDescent="0.15">
      <c r="A116" s="41" t="s">
        <v>196</v>
      </c>
      <c r="B116" s="41" t="s">
        <v>20</v>
      </c>
      <c r="C116" s="41" t="s">
        <v>74</v>
      </c>
      <c r="D116" s="41" t="s">
        <v>4</v>
      </c>
      <c r="E116"/>
    </row>
    <row r="117" spans="1:5" ht="16.5" x14ac:dyDescent="0.15">
      <c r="A117" s="41" t="s">
        <v>197</v>
      </c>
      <c r="B117" s="41" t="s">
        <v>45</v>
      </c>
      <c r="C117" s="41" t="s">
        <v>74</v>
      </c>
      <c r="D117" s="41" t="s">
        <v>4</v>
      </c>
      <c r="E117"/>
    </row>
    <row r="118" spans="1:5" ht="16.5" x14ac:dyDescent="0.15">
      <c r="A118" s="41" t="s">
        <v>198</v>
      </c>
      <c r="B118" s="41" t="s">
        <v>45</v>
      </c>
      <c r="C118" s="41" t="s">
        <v>74</v>
      </c>
      <c r="D118" s="41" t="s">
        <v>4</v>
      </c>
      <c r="E118"/>
    </row>
    <row r="119" spans="1:5" ht="16.5" x14ac:dyDescent="0.15">
      <c r="A119" s="41" t="s">
        <v>199</v>
      </c>
      <c r="B119" s="41" t="s">
        <v>45</v>
      </c>
      <c r="C119" s="41" t="s">
        <v>74</v>
      </c>
      <c r="D119" s="41" t="s">
        <v>4</v>
      </c>
      <c r="E119"/>
    </row>
    <row r="120" spans="1:5" ht="16.5" x14ac:dyDescent="0.15">
      <c r="A120" s="41" t="s">
        <v>200</v>
      </c>
      <c r="B120" s="41" t="s">
        <v>19</v>
      </c>
      <c r="C120" s="41" t="s">
        <v>74</v>
      </c>
      <c r="D120" s="41" t="s">
        <v>4</v>
      </c>
      <c r="E120" s="19"/>
    </row>
    <row r="121" spans="1:5" ht="16.5" x14ac:dyDescent="0.15">
      <c r="A121" s="41" t="s">
        <v>201</v>
      </c>
      <c r="B121" s="41" t="s">
        <v>19</v>
      </c>
      <c r="C121" s="41" t="s">
        <v>74</v>
      </c>
      <c r="D121" s="41" t="s">
        <v>4</v>
      </c>
      <c r="E121"/>
    </row>
    <row r="122" spans="1:5" ht="16.5" x14ac:dyDescent="0.15">
      <c r="A122" s="41" t="s">
        <v>202</v>
      </c>
      <c r="B122" s="41" t="s">
        <v>22</v>
      </c>
      <c r="C122" s="41" t="s">
        <v>73</v>
      </c>
      <c r="D122" s="41" t="s">
        <v>4</v>
      </c>
      <c r="E122"/>
    </row>
    <row r="123" spans="1:5" ht="16.5" x14ac:dyDescent="0.15">
      <c r="A123" s="41" t="s">
        <v>203</v>
      </c>
      <c r="B123" s="41" t="s">
        <v>8</v>
      </c>
      <c r="C123" s="41" t="s">
        <v>72</v>
      </c>
      <c r="D123" s="41" t="s">
        <v>4</v>
      </c>
      <c r="E123"/>
    </row>
    <row r="124" spans="1:5" ht="16.5" x14ac:dyDescent="0.15">
      <c r="A124" s="41" t="s">
        <v>46</v>
      </c>
      <c r="B124" s="41" t="s">
        <v>8</v>
      </c>
      <c r="C124" s="41" t="s">
        <v>72</v>
      </c>
      <c r="D124" s="41" t="s">
        <v>4</v>
      </c>
      <c r="E124"/>
    </row>
    <row r="125" spans="1:5" ht="16.5" x14ac:dyDescent="0.15">
      <c r="A125" s="41" t="s">
        <v>79</v>
      </c>
      <c r="B125" s="41" t="s">
        <v>8</v>
      </c>
      <c r="C125" s="41" t="s">
        <v>72</v>
      </c>
      <c r="D125" s="41" t="s">
        <v>4</v>
      </c>
      <c r="E125"/>
    </row>
    <row r="126" spans="1:5" ht="16.5" x14ac:dyDescent="0.15">
      <c r="A126" s="41" t="s">
        <v>80</v>
      </c>
      <c r="B126" s="41" t="s">
        <v>18</v>
      </c>
      <c r="C126" s="41" t="s">
        <v>73</v>
      </c>
      <c r="D126" s="41" t="s">
        <v>4</v>
      </c>
      <c r="E126"/>
    </row>
    <row r="127" spans="1:5" ht="16.5" x14ac:dyDescent="0.15">
      <c r="A127" s="41" t="s">
        <v>204</v>
      </c>
      <c r="B127" s="41" t="s">
        <v>9</v>
      </c>
      <c r="C127" s="41" t="s">
        <v>10</v>
      </c>
      <c r="D127" s="41" t="s">
        <v>10</v>
      </c>
      <c r="E127"/>
    </row>
    <row r="128" spans="1:5" ht="16.5" x14ac:dyDescent="0.15">
      <c r="A128" s="41" t="s">
        <v>205</v>
      </c>
      <c r="B128" s="41" t="s">
        <v>17</v>
      </c>
      <c r="C128" s="41" t="s">
        <v>74</v>
      </c>
      <c r="D128" s="41" t="s">
        <v>4</v>
      </c>
      <c r="E128"/>
    </row>
    <row r="129" spans="1:5" ht="16.5" x14ac:dyDescent="0.15">
      <c r="A129" s="41" t="s">
        <v>206</v>
      </c>
      <c r="B129" s="41" t="s">
        <v>42</v>
      </c>
      <c r="C129" s="41" t="s">
        <v>72</v>
      </c>
      <c r="D129" s="41" t="s">
        <v>4</v>
      </c>
      <c r="E129"/>
    </row>
    <row r="130" spans="1:5" ht="16.5" x14ac:dyDescent="0.15">
      <c r="A130" s="41" t="s">
        <v>51</v>
      </c>
      <c r="B130" s="41" t="s">
        <v>18</v>
      </c>
      <c r="C130" s="41" t="s">
        <v>73</v>
      </c>
      <c r="D130" s="41" t="s">
        <v>4</v>
      </c>
      <c r="E130"/>
    </row>
    <row r="131" spans="1:5" ht="16.5" x14ac:dyDescent="0.15">
      <c r="A131" s="41" t="s">
        <v>47</v>
      </c>
      <c r="B131" s="41" t="s">
        <v>22</v>
      </c>
      <c r="C131" s="41" t="s">
        <v>73</v>
      </c>
      <c r="D131" s="41" t="s">
        <v>4</v>
      </c>
      <c r="E131"/>
    </row>
    <row r="132" spans="1:5" ht="16.5" x14ac:dyDescent="0.15">
      <c r="A132" s="41" t="s">
        <v>207</v>
      </c>
      <c r="B132" s="41" t="s">
        <v>22</v>
      </c>
      <c r="C132" s="41" t="s">
        <v>73</v>
      </c>
      <c r="D132" s="41" t="s">
        <v>4</v>
      </c>
      <c r="E132"/>
    </row>
    <row r="133" spans="1:5" ht="16.5" x14ac:dyDescent="0.15">
      <c r="A133" s="41" t="s">
        <v>208</v>
      </c>
      <c r="B133" s="41" t="s">
        <v>3</v>
      </c>
      <c r="C133" s="41" t="s">
        <v>72</v>
      </c>
      <c r="D133" s="41" t="s">
        <v>4</v>
      </c>
      <c r="E133"/>
    </row>
    <row r="134" spans="1:5" ht="16.5" x14ac:dyDescent="0.15">
      <c r="A134" s="41" t="s">
        <v>81</v>
      </c>
      <c r="B134" s="41" t="s">
        <v>5</v>
      </c>
      <c r="C134" s="41" t="s">
        <v>73</v>
      </c>
      <c r="D134" s="41" t="s">
        <v>4</v>
      </c>
      <c r="E134"/>
    </row>
    <row r="135" spans="1:5" ht="16.5" x14ac:dyDescent="0.15">
      <c r="A135" s="41" t="s">
        <v>48</v>
      </c>
      <c r="B135" s="41" t="s">
        <v>9</v>
      </c>
      <c r="C135" s="41" t="s">
        <v>10</v>
      </c>
      <c r="D135" s="41" t="s">
        <v>10</v>
      </c>
      <c r="E135"/>
    </row>
    <row r="136" spans="1:5" ht="16.5" x14ac:dyDescent="0.15">
      <c r="A136" s="41" t="s">
        <v>209</v>
      </c>
      <c r="B136" s="41" t="s">
        <v>8</v>
      </c>
      <c r="C136" s="41" t="s">
        <v>72</v>
      </c>
      <c r="D136" s="41" t="s">
        <v>4</v>
      </c>
      <c r="E136"/>
    </row>
    <row r="137" spans="1:5" ht="16.5" x14ac:dyDescent="0.15">
      <c r="A137" s="41" t="s">
        <v>82</v>
      </c>
      <c r="B137" s="41" t="s">
        <v>9</v>
      </c>
      <c r="C137" s="41" t="s">
        <v>10</v>
      </c>
      <c r="D137" s="41" t="s">
        <v>10</v>
      </c>
      <c r="E137"/>
    </row>
    <row r="138" spans="1:5" ht="16.5" x14ac:dyDescent="0.15">
      <c r="A138" s="41" t="s">
        <v>83</v>
      </c>
      <c r="B138" s="41" t="s">
        <v>9</v>
      </c>
      <c r="C138" s="41" t="s">
        <v>10</v>
      </c>
      <c r="D138" s="41" t="s">
        <v>10</v>
      </c>
      <c r="E138"/>
    </row>
    <row r="139" spans="1:5" ht="16.5" x14ac:dyDescent="0.15">
      <c r="A139" s="41" t="s">
        <v>210</v>
      </c>
      <c r="B139" s="41" t="s">
        <v>5</v>
      </c>
      <c r="C139" s="41" t="s">
        <v>73</v>
      </c>
      <c r="D139" s="41" t="s">
        <v>4</v>
      </c>
      <c r="E139"/>
    </row>
    <row r="140" spans="1:5" ht="16.5" x14ac:dyDescent="0.15">
      <c r="A140" s="41" t="s">
        <v>211</v>
      </c>
      <c r="B140" s="41" t="s">
        <v>29</v>
      </c>
      <c r="C140" s="41" t="s">
        <v>10</v>
      </c>
      <c r="D140" s="41" t="s">
        <v>10</v>
      </c>
      <c r="E140" s="19"/>
    </row>
    <row r="141" spans="1:5" ht="16.5" x14ac:dyDescent="0.15">
      <c r="A141" s="41" t="s">
        <v>49</v>
      </c>
      <c r="B141" s="41" t="s">
        <v>17</v>
      </c>
      <c r="C141" s="41" t="s">
        <v>74</v>
      </c>
      <c r="D141" s="41" t="s">
        <v>4</v>
      </c>
      <c r="E141"/>
    </row>
    <row r="142" spans="1:5" ht="16.5" x14ac:dyDescent="0.15">
      <c r="A142" s="41" t="s">
        <v>212</v>
      </c>
      <c r="B142" s="41" t="s">
        <v>18</v>
      </c>
      <c r="C142" s="41" t="s">
        <v>73</v>
      </c>
      <c r="D142" s="41" t="s">
        <v>4</v>
      </c>
      <c r="E142"/>
    </row>
    <row r="143" spans="1:5" ht="16.5" x14ac:dyDescent="0.15">
      <c r="A143" s="41" t="s">
        <v>213</v>
      </c>
      <c r="B143" s="41" t="s">
        <v>27</v>
      </c>
      <c r="C143" s="41" t="s">
        <v>73</v>
      </c>
      <c r="D143" s="41" t="s">
        <v>4</v>
      </c>
      <c r="E143"/>
    </row>
  </sheetData>
  <autoFilter ref="A1:G143"/>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0"/>
  <sheetViews>
    <sheetView workbookViewId="0">
      <selection activeCell="B2" sqref="B2"/>
    </sheetView>
  </sheetViews>
  <sheetFormatPr defaultRowHeight="13.5" x14ac:dyDescent="0.15"/>
  <cols>
    <col min="1" max="1" width="11.33203125" customWidth="1"/>
    <col min="3" max="3" width="22.21875" customWidth="1"/>
    <col min="4" max="4" width="10.109375" customWidth="1"/>
    <col min="5" max="5" width="11.44140625" customWidth="1"/>
    <col min="6" max="8" width="12.77734375" customWidth="1"/>
    <col min="9" max="9" width="22.77734375" customWidth="1"/>
  </cols>
  <sheetData>
    <row r="1" spans="1:9" ht="39" thickBot="1" x14ac:dyDescent="0.2">
      <c r="A1" s="2"/>
      <c r="B1" s="312" t="s">
        <v>762</v>
      </c>
      <c r="C1" s="313"/>
      <c r="D1" s="313"/>
      <c r="E1" s="313"/>
      <c r="F1" s="313"/>
      <c r="G1" s="313"/>
      <c r="H1" s="313"/>
      <c r="I1" s="314"/>
    </row>
    <row r="2" spans="1:9" ht="14.25" thickBot="1" x14ac:dyDescent="0.2">
      <c r="A2" s="25"/>
      <c r="B2" s="25"/>
      <c r="C2" s="25"/>
      <c r="D2" s="25"/>
      <c r="E2" s="25"/>
      <c r="F2" s="25"/>
      <c r="G2" s="25"/>
      <c r="H2" s="25"/>
      <c r="I2" s="25"/>
    </row>
    <row r="3" spans="1:9" ht="27" thickBot="1" x14ac:dyDescent="0.35">
      <c r="A3" s="30"/>
      <c r="B3" s="315" t="s">
        <v>101</v>
      </c>
      <c r="C3" s="315"/>
      <c r="D3" s="315"/>
      <c r="E3" s="29"/>
      <c r="F3" s="316" t="s">
        <v>100</v>
      </c>
      <c r="G3" s="316"/>
      <c r="H3" s="316"/>
      <c r="I3" s="316"/>
    </row>
    <row r="4" spans="1:9" ht="30" customHeight="1" thickBot="1" x14ac:dyDescent="0.2">
      <c r="A4" s="192" t="s">
        <v>319</v>
      </c>
      <c r="B4" s="193" t="s">
        <v>99</v>
      </c>
      <c r="C4" s="194" t="s">
        <v>98</v>
      </c>
      <c r="D4" s="198" t="s">
        <v>97</v>
      </c>
      <c r="E4" s="202" t="s">
        <v>96</v>
      </c>
      <c r="F4" s="198" t="s">
        <v>95</v>
      </c>
      <c r="G4" s="202" t="s">
        <v>94</v>
      </c>
      <c r="H4" s="202" t="s">
        <v>92</v>
      </c>
      <c r="I4" s="204" t="s">
        <v>93</v>
      </c>
    </row>
    <row r="5" spans="1:9" ht="17.25" thickTop="1" x14ac:dyDescent="0.15">
      <c r="A5" s="136"/>
      <c r="B5" s="191"/>
      <c r="C5" s="195"/>
      <c r="D5" s="199"/>
      <c r="E5" s="203"/>
      <c r="F5" s="3"/>
      <c r="G5" s="203"/>
      <c r="H5" s="203"/>
      <c r="I5" s="205"/>
    </row>
    <row r="6" spans="1:9" ht="16.5" x14ac:dyDescent="0.15">
      <c r="A6" s="28"/>
      <c r="B6" s="9"/>
      <c r="C6" s="196"/>
      <c r="D6" s="200"/>
      <c r="E6" s="196"/>
      <c r="F6" s="200"/>
      <c r="G6" s="196"/>
      <c r="H6" s="196"/>
      <c r="I6" s="206"/>
    </row>
    <row r="7" spans="1:9" ht="16.5" x14ac:dyDescent="0.15">
      <c r="A7" s="28"/>
      <c r="B7" s="9"/>
      <c r="C7" s="196"/>
      <c r="D7" s="200"/>
      <c r="E7" s="196"/>
      <c r="F7" s="200"/>
      <c r="G7" s="196"/>
      <c r="H7" s="196"/>
      <c r="I7" s="206"/>
    </row>
    <row r="8" spans="1:9" ht="16.5" x14ac:dyDescent="0.15">
      <c r="A8" s="28"/>
      <c r="B8" s="9"/>
      <c r="C8" s="196"/>
      <c r="D8" s="200"/>
      <c r="E8" s="196"/>
      <c r="F8" s="200"/>
      <c r="G8" s="196"/>
      <c r="H8" s="196"/>
      <c r="I8" s="206"/>
    </row>
    <row r="9" spans="1:9" ht="16.5" x14ac:dyDescent="0.15">
      <c r="A9" s="28"/>
      <c r="B9" s="9"/>
      <c r="C9" s="196"/>
      <c r="D9" s="200"/>
      <c r="E9" s="196"/>
      <c r="F9" s="200"/>
      <c r="G9" s="196"/>
      <c r="H9" s="196"/>
      <c r="I9" s="206"/>
    </row>
    <row r="10" spans="1:9" ht="17.25" thickBot="1" x14ac:dyDescent="0.2">
      <c r="A10" s="27"/>
      <c r="B10" s="26"/>
      <c r="C10" s="197"/>
      <c r="D10" s="201"/>
      <c r="E10" s="197"/>
      <c r="F10" s="201"/>
      <c r="G10" s="197"/>
      <c r="H10" s="197"/>
      <c r="I10" s="207"/>
    </row>
  </sheetData>
  <mergeCells count="3">
    <mergeCell ref="B1:I1"/>
    <mergeCell ref="B3:D3"/>
    <mergeCell ref="F3:I3"/>
  </mergeCells>
  <phoneticPr fontId="2" type="noConversion"/>
  <dataValidations count="1">
    <dataValidation type="list" allowBlank="1" showInputMessage="1" showErrorMessage="1" sqref="B5:B10">
      <formula1>"담당직원,지도교수"</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0"/>
  <sheetViews>
    <sheetView workbookViewId="0">
      <selection activeCell="B14" sqref="B14"/>
    </sheetView>
  </sheetViews>
  <sheetFormatPr defaultRowHeight="13.5" x14ac:dyDescent="0.15"/>
  <cols>
    <col min="1" max="1" width="13.5546875" customWidth="1"/>
    <col min="2" max="2" width="25.5546875" customWidth="1"/>
    <col min="3" max="3" width="22.77734375" customWidth="1"/>
    <col min="4" max="4" width="40.6640625" customWidth="1"/>
    <col min="5" max="5" width="21.109375" customWidth="1"/>
  </cols>
  <sheetData>
    <row r="1" spans="1:5" ht="34.5" customHeight="1" thickBot="1" x14ac:dyDescent="0.2">
      <c r="A1" s="322" t="s">
        <v>330</v>
      </c>
      <c r="B1" s="323"/>
      <c r="C1" s="323"/>
      <c r="D1" s="323"/>
      <c r="E1" s="324"/>
    </row>
    <row r="2" spans="1:5" ht="13.5" customHeight="1" thickBot="1" x14ac:dyDescent="0.2"/>
    <row r="3" spans="1:5" ht="30" customHeight="1" thickBot="1" x14ac:dyDescent="0.2">
      <c r="A3" s="163" t="s">
        <v>218</v>
      </c>
      <c r="B3" s="164" t="s">
        <v>331</v>
      </c>
      <c r="C3" s="164" t="s">
        <v>217</v>
      </c>
      <c r="D3" s="164" t="s">
        <v>332</v>
      </c>
      <c r="E3" s="165" t="s">
        <v>333</v>
      </c>
    </row>
    <row r="4" spans="1:5" ht="50.1" customHeight="1" thickTop="1" x14ac:dyDescent="0.15">
      <c r="A4" s="328" t="s">
        <v>56</v>
      </c>
      <c r="B4" s="145" t="s">
        <v>334</v>
      </c>
      <c r="C4" s="325" t="s">
        <v>335</v>
      </c>
      <c r="D4" s="146" t="s">
        <v>336</v>
      </c>
      <c r="E4" s="147" t="s">
        <v>337</v>
      </c>
    </row>
    <row r="5" spans="1:5" ht="50.1" customHeight="1" x14ac:dyDescent="0.15">
      <c r="A5" s="319"/>
      <c r="B5" s="148" t="s">
        <v>338</v>
      </c>
      <c r="C5" s="326"/>
      <c r="D5" s="149" t="s">
        <v>339</v>
      </c>
      <c r="E5" s="150" t="s">
        <v>340</v>
      </c>
    </row>
    <row r="6" spans="1:5" ht="50.1" customHeight="1" x14ac:dyDescent="0.15">
      <c r="A6" s="151" t="s">
        <v>341</v>
      </c>
      <c r="B6" s="148" t="s">
        <v>342</v>
      </c>
      <c r="C6" s="149" t="s">
        <v>343</v>
      </c>
      <c r="D6" s="149" t="s">
        <v>344</v>
      </c>
      <c r="E6" s="152" t="s">
        <v>345</v>
      </c>
    </row>
    <row r="7" spans="1:5" ht="50.1" customHeight="1" x14ac:dyDescent="0.15">
      <c r="A7" s="317" t="s">
        <v>216</v>
      </c>
      <c r="B7" s="153" t="s">
        <v>346</v>
      </c>
      <c r="C7" s="153" t="s">
        <v>343</v>
      </c>
      <c r="D7" s="153" t="s">
        <v>347</v>
      </c>
      <c r="E7" s="154" t="s">
        <v>348</v>
      </c>
    </row>
    <row r="8" spans="1:5" ht="50.1" customHeight="1" x14ac:dyDescent="0.15">
      <c r="A8" s="319"/>
      <c r="B8" s="155" t="s">
        <v>393</v>
      </c>
      <c r="C8" s="155" t="s">
        <v>349</v>
      </c>
      <c r="D8" s="156" t="s">
        <v>350</v>
      </c>
      <c r="E8" s="157" t="s">
        <v>351</v>
      </c>
    </row>
    <row r="9" spans="1:5" ht="50.1" customHeight="1" x14ac:dyDescent="0.15">
      <c r="A9" s="319"/>
      <c r="B9" s="149" t="s">
        <v>709</v>
      </c>
      <c r="C9" s="153" t="s">
        <v>352</v>
      </c>
      <c r="D9" s="149" t="s">
        <v>353</v>
      </c>
      <c r="E9" s="150" t="s">
        <v>354</v>
      </c>
    </row>
    <row r="10" spans="1:5" ht="50.1" customHeight="1" x14ac:dyDescent="0.15">
      <c r="A10" s="317" t="s">
        <v>215</v>
      </c>
      <c r="B10" s="149" t="s">
        <v>355</v>
      </c>
      <c r="C10" s="155" t="s">
        <v>335</v>
      </c>
      <c r="D10" s="149" t="s">
        <v>356</v>
      </c>
      <c r="E10" s="150" t="s">
        <v>357</v>
      </c>
    </row>
    <row r="11" spans="1:5" ht="50.1" customHeight="1" x14ac:dyDescent="0.15">
      <c r="A11" s="319"/>
      <c r="B11" s="149" t="s">
        <v>358</v>
      </c>
      <c r="C11" s="149" t="s">
        <v>359</v>
      </c>
      <c r="D11" s="149" t="s">
        <v>360</v>
      </c>
      <c r="E11" s="152" t="s">
        <v>345</v>
      </c>
    </row>
    <row r="12" spans="1:5" ht="50.1" customHeight="1" x14ac:dyDescent="0.15">
      <c r="A12" s="151" t="s">
        <v>225</v>
      </c>
      <c r="B12" s="148" t="s">
        <v>361</v>
      </c>
      <c r="C12" s="153" t="s">
        <v>343</v>
      </c>
      <c r="D12" s="149" t="s">
        <v>362</v>
      </c>
      <c r="E12" s="158" t="s">
        <v>363</v>
      </c>
    </row>
    <row r="13" spans="1:5" ht="50.1" customHeight="1" x14ac:dyDescent="0.15">
      <c r="A13" s="151" t="s">
        <v>364</v>
      </c>
      <c r="B13" s="149" t="s">
        <v>365</v>
      </c>
      <c r="C13" s="156" t="s">
        <v>366</v>
      </c>
      <c r="D13" s="149" t="s">
        <v>367</v>
      </c>
      <c r="E13" s="158" t="s">
        <v>368</v>
      </c>
    </row>
    <row r="14" spans="1:5" ht="50.1" customHeight="1" x14ac:dyDescent="0.15">
      <c r="A14" s="151" t="s">
        <v>109</v>
      </c>
      <c r="B14" s="149" t="s">
        <v>271</v>
      </c>
      <c r="C14" s="149" t="s">
        <v>369</v>
      </c>
      <c r="D14" s="149" t="s">
        <v>370</v>
      </c>
      <c r="E14" s="158" t="s">
        <v>368</v>
      </c>
    </row>
    <row r="15" spans="1:5" ht="50.1" customHeight="1" x14ac:dyDescent="0.15">
      <c r="A15" s="151" t="s">
        <v>371</v>
      </c>
      <c r="B15" s="149" t="s">
        <v>392</v>
      </c>
      <c r="C15" s="148" t="s">
        <v>372</v>
      </c>
      <c r="D15" s="149" t="s">
        <v>373</v>
      </c>
      <c r="E15" s="159" t="s">
        <v>374</v>
      </c>
    </row>
    <row r="16" spans="1:5" ht="50.1" customHeight="1" x14ac:dyDescent="0.15">
      <c r="A16" s="317" t="s">
        <v>105</v>
      </c>
      <c r="B16" s="148" t="s">
        <v>375</v>
      </c>
      <c r="C16" s="149" t="s">
        <v>376</v>
      </c>
      <c r="D16" s="149" t="s">
        <v>377</v>
      </c>
      <c r="E16" s="320" t="s">
        <v>378</v>
      </c>
    </row>
    <row r="17" spans="1:5" ht="50.1" customHeight="1" x14ac:dyDescent="0.15">
      <c r="A17" s="319"/>
      <c r="B17" s="153" t="s">
        <v>379</v>
      </c>
      <c r="C17" s="148" t="s">
        <v>380</v>
      </c>
      <c r="D17" s="149" t="s">
        <v>381</v>
      </c>
      <c r="E17" s="327"/>
    </row>
    <row r="18" spans="1:5" ht="50.1" customHeight="1" x14ac:dyDescent="0.15">
      <c r="A18" s="319"/>
      <c r="B18" s="156" t="s">
        <v>382</v>
      </c>
      <c r="C18" s="153" t="s">
        <v>383</v>
      </c>
      <c r="D18" s="153" t="s">
        <v>384</v>
      </c>
      <c r="E18" s="327"/>
    </row>
    <row r="19" spans="1:5" ht="50.1" customHeight="1" x14ac:dyDescent="0.15">
      <c r="A19" s="317" t="s">
        <v>90</v>
      </c>
      <c r="B19" s="160" t="s">
        <v>385</v>
      </c>
      <c r="C19" s="161" t="s">
        <v>386</v>
      </c>
      <c r="D19" s="161" t="s">
        <v>387</v>
      </c>
      <c r="E19" s="320" t="s">
        <v>388</v>
      </c>
    </row>
    <row r="20" spans="1:5" ht="50.1" customHeight="1" thickBot="1" x14ac:dyDescent="0.2">
      <c r="A20" s="318"/>
      <c r="B20" s="162" t="s">
        <v>389</v>
      </c>
      <c r="C20" s="162" t="s">
        <v>390</v>
      </c>
      <c r="D20" s="162" t="s">
        <v>391</v>
      </c>
      <c r="E20" s="321"/>
    </row>
  </sheetData>
  <mergeCells count="9">
    <mergeCell ref="A19:A20"/>
    <mergeCell ref="A16:A18"/>
    <mergeCell ref="E19:E20"/>
    <mergeCell ref="A1:E1"/>
    <mergeCell ref="C4:C5"/>
    <mergeCell ref="A7:A9"/>
    <mergeCell ref="A10:A11"/>
    <mergeCell ref="E16:E18"/>
    <mergeCell ref="A4:A5"/>
  </mergeCells>
  <phoneticPr fontId="2" type="noConversion"/>
  <pageMargins left="0.31496062992125984" right="0.31496062992125984" top="0.55118110236220474"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38"/>
  <sheetViews>
    <sheetView workbookViewId="0">
      <selection activeCell="I128" sqref="I128"/>
    </sheetView>
  </sheetViews>
  <sheetFormatPr defaultRowHeight="13.5" x14ac:dyDescent="0.15"/>
  <cols>
    <col min="5" max="5" width="15.88671875" bestFit="1" customWidth="1"/>
    <col min="261" max="261" width="15.88671875" bestFit="1" customWidth="1"/>
    <col min="517" max="517" width="15.88671875" bestFit="1" customWidth="1"/>
    <col min="773" max="773" width="15.88671875" bestFit="1" customWidth="1"/>
    <col min="1029" max="1029" width="15.88671875" bestFit="1" customWidth="1"/>
    <col min="1285" max="1285" width="15.88671875" bestFit="1" customWidth="1"/>
    <col min="1541" max="1541" width="15.88671875" bestFit="1" customWidth="1"/>
    <col min="1797" max="1797" width="15.88671875" bestFit="1" customWidth="1"/>
    <col min="2053" max="2053" width="15.88671875" bestFit="1" customWidth="1"/>
    <col min="2309" max="2309" width="15.88671875" bestFit="1" customWidth="1"/>
    <col min="2565" max="2565" width="15.88671875" bestFit="1" customWidth="1"/>
    <col min="2821" max="2821" width="15.88671875" bestFit="1" customWidth="1"/>
    <col min="3077" max="3077" width="15.88671875" bestFit="1" customWidth="1"/>
    <col min="3333" max="3333" width="15.88671875" bestFit="1" customWidth="1"/>
    <col min="3589" max="3589" width="15.88671875" bestFit="1" customWidth="1"/>
    <col min="3845" max="3845" width="15.88671875" bestFit="1" customWidth="1"/>
    <col min="4101" max="4101" width="15.88671875" bestFit="1" customWidth="1"/>
    <col min="4357" max="4357" width="15.88671875" bestFit="1" customWidth="1"/>
    <col min="4613" max="4613" width="15.88671875" bestFit="1" customWidth="1"/>
    <col min="4869" max="4869" width="15.88671875" bestFit="1" customWidth="1"/>
    <col min="5125" max="5125" width="15.88671875" bestFit="1" customWidth="1"/>
    <col min="5381" max="5381" width="15.88671875" bestFit="1" customWidth="1"/>
    <col min="5637" max="5637" width="15.88671875" bestFit="1" customWidth="1"/>
    <col min="5893" max="5893" width="15.88671875" bestFit="1" customWidth="1"/>
    <col min="6149" max="6149" width="15.88671875" bestFit="1" customWidth="1"/>
    <col min="6405" max="6405" width="15.88671875" bestFit="1" customWidth="1"/>
    <col min="6661" max="6661" width="15.88671875" bestFit="1" customWidth="1"/>
    <col min="6917" max="6917" width="15.88671875" bestFit="1" customWidth="1"/>
    <col min="7173" max="7173" width="15.88671875" bestFit="1" customWidth="1"/>
    <col min="7429" max="7429" width="15.88671875" bestFit="1" customWidth="1"/>
    <col min="7685" max="7685" width="15.88671875" bestFit="1" customWidth="1"/>
    <col min="7941" max="7941" width="15.88671875" bestFit="1" customWidth="1"/>
    <col min="8197" max="8197" width="15.88671875" bestFit="1" customWidth="1"/>
    <col min="8453" max="8453" width="15.88671875" bestFit="1" customWidth="1"/>
    <col min="8709" max="8709" width="15.88671875" bestFit="1" customWidth="1"/>
    <col min="8965" max="8965" width="15.88671875" bestFit="1" customWidth="1"/>
    <col min="9221" max="9221" width="15.88671875" bestFit="1" customWidth="1"/>
    <col min="9477" max="9477" width="15.88671875" bestFit="1" customWidth="1"/>
    <col min="9733" max="9733" width="15.88671875" bestFit="1" customWidth="1"/>
    <col min="9989" max="9989" width="15.88671875" bestFit="1" customWidth="1"/>
    <col min="10245" max="10245" width="15.88671875" bestFit="1" customWidth="1"/>
    <col min="10501" max="10501" width="15.88671875" bestFit="1" customWidth="1"/>
    <col min="10757" max="10757" width="15.88671875" bestFit="1" customWidth="1"/>
    <col min="11013" max="11013" width="15.88671875" bestFit="1" customWidth="1"/>
    <col min="11269" max="11269" width="15.88671875" bestFit="1" customWidth="1"/>
    <col min="11525" max="11525" width="15.88671875" bestFit="1" customWidth="1"/>
    <col min="11781" max="11781" width="15.88671875" bestFit="1" customWidth="1"/>
    <col min="12037" max="12037" width="15.88671875" bestFit="1" customWidth="1"/>
    <col min="12293" max="12293" width="15.88671875" bestFit="1" customWidth="1"/>
    <col min="12549" max="12549" width="15.88671875" bestFit="1" customWidth="1"/>
    <col min="12805" max="12805" width="15.88671875" bestFit="1" customWidth="1"/>
    <col min="13061" max="13061" width="15.88671875" bestFit="1" customWidth="1"/>
    <col min="13317" max="13317" width="15.88671875" bestFit="1" customWidth="1"/>
    <col min="13573" max="13573" width="15.88671875" bestFit="1" customWidth="1"/>
    <col min="13829" max="13829" width="15.88671875" bestFit="1" customWidth="1"/>
    <col min="14085" max="14085" width="15.88671875" bestFit="1" customWidth="1"/>
    <col min="14341" max="14341" width="15.88671875" bestFit="1" customWidth="1"/>
    <col min="14597" max="14597" width="15.88671875" bestFit="1" customWidth="1"/>
    <col min="14853" max="14853" width="15.88671875" bestFit="1" customWidth="1"/>
    <col min="15109" max="15109" width="15.88671875" bestFit="1" customWidth="1"/>
    <col min="15365" max="15365" width="15.88671875" bestFit="1" customWidth="1"/>
    <col min="15621" max="15621" width="15.88671875" bestFit="1" customWidth="1"/>
    <col min="15877" max="15877" width="15.88671875" bestFit="1" customWidth="1"/>
    <col min="16133" max="16133" width="15.88671875" bestFit="1" customWidth="1"/>
  </cols>
  <sheetData>
    <row r="1" spans="1:20" ht="24.75" thickBot="1" x14ac:dyDescent="0.2">
      <c r="A1" s="208" t="s">
        <v>428</v>
      </c>
      <c r="B1" s="209" t="s">
        <v>429</v>
      </c>
      <c r="C1" s="210" t="s">
        <v>430</v>
      </c>
      <c r="D1" s="209" t="s">
        <v>431</v>
      </c>
      <c r="E1" s="209" t="s">
        <v>432</v>
      </c>
      <c r="F1" s="209"/>
      <c r="G1" s="209"/>
      <c r="H1" s="209"/>
      <c r="I1" s="209"/>
      <c r="J1" s="211"/>
      <c r="K1" s="212">
        <v>1</v>
      </c>
      <c r="L1" s="213">
        <v>2</v>
      </c>
      <c r="M1" s="213">
        <v>3</v>
      </c>
      <c r="N1" s="213">
        <v>4</v>
      </c>
      <c r="O1" s="213">
        <v>5</v>
      </c>
      <c r="P1" s="214"/>
      <c r="Q1" s="214"/>
      <c r="R1" s="214" t="s">
        <v>433</v>
      </c>
      <c r="S1" s="214"/>
      <c r="T1" s="214"/>
    </row>
    <row r="2" spans="1:20" x14ac:dyDescent="0.15">
      <c r="A2" s="215">
        <v>1</v>
      </c>
      <c r="B2" s="216" t="s">
        <v>3</v>
      </c>
      <c r="C2" s="216" t="s">
        <v>434</v>
      </c>
      <c r="D2" s="216">
        <v>1969</v>
      </c>
      <c r="E2" s="217" t="s">
        <v>435</v>
      </c>
      <c r="F2" s="216" t="s">
        <v>3</v>
      </c>
      <c r="G2" s="218" t="s">
        <v>4</v>
      </c>
      <c r="H2" s="218" t="s">
        <v>436</v>
      </c>
      <c r="I2" s="216" t="s">
        <v>434</v>
      </c>
      <c r="J2" s="211"/>
      <c r="K2" s="219" t="s">
        <v>437</v>
      </c>
      <c r="L2" s="218" t="s">
        <v>438</v>
      </c>
      <c r="M2" s="218" t="s">
        <v>3</v>
      </c>
      <c r="N2" s="218" t="s">
        <v>4</v>
      </c>
      <c r="O2" s="218" t="s">
        <v>436</v>
      </c>
      <c r="P2" s="214"/>
      <c r="Q2" s="214" t="s">
        <v>439</v>
      </c>
      <c r="R2" s="220" t="str">
        <f>VLOOKUP(Q2,$E$2:$I$16,2,0)</f>
        <v>경북</v>
      </c>
      <c r="S2" s="214"/>
      <c r="T2" s="214"/>
    </row>
    <row r="3" spans="1:20" x14ac:dyDescent="0.15">
      <c r="A3" s="215">
        <v>2</v>
      </c>
      <c r="B3" s="221" t="s">
        <v>22</v>
      </c>
      <c r="C3" s="221" t="s">
        <v>434</v>
      </c>
      <c r="D3" s="221">
        <v>1994</v>
      </c>
      <c r="E3" s="222" t="s">
        <v>440</v>
      </c>
      <c r="F3" s="221" t="s">
        <v>22</v>
      </c>
      <c r="G3" s="218" t="s">
        <v>4</v>
      </c>
      <c r="H3" s="218" t="s">
        <v>73</v>
      </c>
      <c r="I3" s="221" t="s">
        <v>434</v>
      </c>
      <c r="J3" s="211"/>
      <c r="K3" s="219" t="s">
        <v>21</v>
      </c>
      <c r="L3" s="218" t="s">
        <v>438</v>
      </c>
      <c r="M3" s="218" t="s">
        <v>22</v>
      </c>
      <c r="N3" s="218" t="s">
        <v>4</v>
      </c>
      <c r="O3" s="218" t="s">
        <v>441</v>
      </c>
      <c r="P3" s="214"/>
      <c r="Q3" s="214"/>
      <c r="R3" s="214"/>
      <c r="S3" s="214"/>
      <c r="T3" s="214"/>
    </row>
    <row r="4" spans="1:20" x14ac:dyDescent="0.15">
      <c r="A4" s="215">
        <v>3</v>
      </c>
      <c r="B4" s="221" t="s">
        <v>5</v>
      </c>
      <c r="C4" s="221" t="s">
        <v>434</v>
      </c>
      <c r="D4" s="221">
        <v>1963</v>
      </c>
      <c r="E4" s="222" t="s">
        <v>442</v>
      </c>
      <c r="F4" s="221" t="s">
        <v>5</v>
      </c>
      <c r="G4" s="218" t="s">
        <v>4</v>
      </c>
      <c r="H4" s="218" t="s">
        <v>73</v>
      </c>
      <c r="I4" s="221" t="s">
        <v>443</v>
      </c>
      <c r="J4" s="211"/>
      <c r="K4" s="219" t="s">
        <v>444</v>
      </c>
      <c r="L4" s="218" t="s">
        <v>438</v>
      </c>
      <c r="M4" s="218" t="s">
        <v>5</v>
      </c>
      <c r="N4" s="218" t="s">
        <v>4</v>
      </c>
      <c r="O4" s="218" t="s">
        <v>441</v>
      </c>
      <c r="P4" s="214"/>
      <c r="Q4" s="214"/>
      <c r="R4" s="214"/>
      <c r="S4" s="214"/>
      <c r="T4" s="214"/>
    </row>
    <row r="5" spans="1:20" x14ac:dyDescent="0.15">
      <c r="A5" s="215">
        <v>4</v>
      </c>
      <c r="B5" s="221" t="s">
        <v>5</v>
      </c>
      <c r="C5" s="221" t="s">
        <v>434</v>
      </c>
      <c r="D5" s="221">
        <v>1995</v>
      </c>
      <c r="E5" s="222" t="s">
        <v>445</v>
      </c>
      <c r="F5" s="221" t="s">
        <v>5</v>
      </c>
      <c r="G5" s="218" t="s">
        <v>4</v>
      </c>
      <c r="H5" s="218" t="s">
        <v>73</v>
      </c>
      <c r="I5" s="221" t="s">
        <v>434</v>
      </c>
      <c r="J5" s="211"/>
      <c r="K5" s="219" t="s">
        <v>6</v>
      </c>
      <c r="L5" s="218" t="s">
        <v>438</v>
      </c>
      <c r="M5" s="218" t="s">
        <v>5</v>
      </c>
      <c r="N5" s="218" t="s">
        <v>4</v>
      </c>
      <c r="O5" s="218" t="s">
        <v>446</v>
      </c>
      <c r="P5" s="214"/>
      <c r="Q5" s="214"/>
      <c r="R5" s="214"/>
      <c r="S5" s="214"/>
      <c r="T5" s="214"/>
    </row>
    <row r="6" spans="1:20" x14ac:dyDescent="0.15">
      <c r="A6" s="215">
        <v>5</v>
      </c>
      <c r="B6" s="221" t="s">
        <v>5</v>
      </c>
      <c r="C6" s="221" t="s">
        <v>447</v>
      </c>
      <c r="D6" s="221">
        <v>1998</v>
      </c>
      <c r="E6" s="222" t="s">
        <v>448</v>
      </c>
      <c r="F6" s="221" t="s">
        <v>5</v>
      </c>
      <c r="G6" s="218" t="s">
        <v>4</v>
      </c>
      <c r="H6" s="218" t="s">
        <v>73</v>
      </c>
      <c r="I6" s="221" t="s">
        <v>449</v>
      </c>
      <c r="J6" s="211"/>
      <c r="K6" s="219" t="s">
        <v>7</v>
      </c>
      <c r="L6" s="218" t="s">
        <v>450</v>
      </c>
      <c r="M6" s="218" t="s">
        <v>5</v>
      </c>
      <c r="N6" s="218" t="s">
        <v>4</v>
      </c>
      <c r="O6" s="218" t="s">
        <v>446</v>
      </c>
      <c r="P6" s="214"/>
      <c r="Q6" s="214"/>
      <c r="R6" s="214"/>
      <c r="S6" s="214"/>
      <c r="T6" s="214"/>
    </row>
    <row r="7" spans="1:20" x14ac:dyDescent="0.15">
      <c r="A7" s="215">
        <v>6</v>
      </c>
      <c r="B7" s="221" t="s">
        <v>8</v>
      </c>
      <c r="C7" s="221" t="s">
        <v>443</v>
      </c>
      <c r="D7" s="221">
        <v>1989</v>
      </c>
      <c r="E7" s="222" t="s">
        <v>451</v>
      </c>
      <c r="F7" s="221" t="s">
        <v>8</v>
      </c>
      <c r="G7" s="218" t="s">
        <v>4</v>
      </c>
      <c r="H7" s="218" t="s">
        <v>436</v>
      </c>
      <c r="I7" s="221" t="s">
        <v>434</v>
      </c>
      <c r="J7" s="211"/>
      <c r="K7" s="219" t="s">
        <v>452</v>
      </c>
      <c r="L7" s="218" t="s">
        <v>453</v>
      </c>
      <c r="M7" s="218" t="s">
        <v>8</v>
      </c>
      <c r="N7" s="218" t="s">
        <v>4</v>
      </c>
      <c r="O7" s="218" t="s">
        <v>454</v>
      </c>
      <c r="P7" s="214"/>
      <c r="Q7" s="214"/>
      <c r="R7" s="214"/>
      <c r="S7" s="214"/>
      <c r="T7" s="214"/>
    </row>
    <row r="8" spans="1:20" x14ac:dyDescent="0.15">
      <c r="A8" s="215">
        <v>7</v>
      </c>
      <c r="B8" s="221" t="s">
        <v>9</v>
      </c>
      <c r="C8" s="221" t="s">
        <v>443</v>
      </c>
      <c r="D8" s="221">
        <v>1999</v>
      </c>
      <c r="E8" s="222" t="s">
        <v>455</v>
      </c>
      <c r="F8" s="221" t="s">
        <v>9</v>
      </c>
      <c r="G8" s="218" t="s">
        <v>10</v>
      </c>
      <c r="H8" s="218" t="s">
        <v>456</v>
      </c>
      <c r="I8" s="221" t="s">
        <v>443</v>
      </c>
      <c r="J8" s="211"/>
      <c r="K8" s="219" t="s">
        <v>457</v>
      </c>
      <c r="L8" s="218" t="s">
        <v>453</v>
      </c>
      <c r="M8" s="218" t="s">
        <v>9</v>
      </c>
      <c r="N8" s="218" t="s">
        <v>10</v>
      </c>
      <c r="O8" s="218" t="s">
        <v>458</v>
      </c>
      <c r="P8" s="214"/>
      <c r="Q8" s="214"/>
      <c r="R8" s="214"/>
      <c r="S8" s="214"/>
      <c r="T8" s="214"/>
    </row>
    <row r="9" spans="1:20" x14ac:dyDescent="0.15">
      <c r="A9" s="215">
        <v>8</v>
      </c>
      <c r="B9" s="221" t="s">
        <v>8</v>
      </c>
      <c r="C9" s="221" t="s">
        <v>447</v>
      </c>
      <c r="D9" s="221">
        <v>1996</v>
      </c>
      <c r="E9" s="222" t="s">
        <v>459</v>
      </c>
      <c r="F9" s="221" t="s">
        <v>8</v>
      </c>
      <c r="G9" s="218" t="s">
        <v>4</v>
      </c>
      <c r="H9" s="218" t="s">
        <v>454</v>
      </c>
      <c r="I9" s="221" t="s">
        <v>447</v>
      </c>
      <c r="J9" s="211"/>
      <c r="K9" s="219" t="s">
        <v>11</v>
      </c>
      <c r="L9" s="218" t="s">
        <v>450</v>
      </c>
      <c r="M9" s="218" t="s">
        <v>8</v>
      </c>
      <c r="N9" s="218" t="s">
        <v>4</v>
      </c>
      <c r="O9" s="218" t="s">
        <v>454</v>
      </c>
      <c r="P9" s="214"/>
      <c r="Q9" s="214"/>
      <c r="R9" s="214"/>
      <c r="S9" s="214"/>
      <c r="T9" s="214"/>
    </row>
    <row r="10" spans="1:20" x14ac:dyDescent="0.15">
      <c r="A10" s="215">
        <v>9</v>
      </c>
      <c r="B10" s="221" t="s">
        <v>460</v>
      </c>
      <c r="C10" s="221" t="s">
        <v>447</v>
      </c>
      <c r="D10" s="221">
        <v>1996</v>
      </c>
      <c r="E10" s="222" t="s">
        <v>461</v>
      </c>
      <c r="F10" s="221" t="s">
        <v>460</v>
      </c>
      <c r="G10" s="218" t="s">
        <v>4</v>
      </c>
      <c r="H10" s="218" t="s">
        <v>454</v>
      </c>
      <c r="I10" s="221" t="s">
        <v>447</v>
      </c>
      <c r="J10" s="211"/>
      <c r="K10" s="219" t="s">
        <v>12</v>
      </c>
      <c r="L10" s="218" t="s">
        <v>450</v>
      </c>
      <c r="M10" s="218" t="s">
        <v>8</v>
      </c>
      <c r="N10" s="218" t="s">
        <v>4</v>
      </c>
      <c r="O10" s="218" t="s">
        <v>454</v>
      </c>
      <c r="P10" s="214"/>
      <c r="Q10" s="214"/>
      <c r="R10" s="214"/>
      <c r="S10" s="214"/>
      <c r="T10" s="214"/>
    </row>
    <row r="11" spans="1:20" x14ac:dyDescent="0.15">
      <c r="A11" s="215">
        <v>10</v>
      </c>
      <c r="B11" s="221" t="s">
        <v>13</v>
      </c>
      <c r="C11" s="221" t="s">
        <v>443</v>
      </c>
      <c r="D11" s="221">
        <v>1971</v>
      </c>
      <c r="E11" s="222" t="s">
        <v>462</v>
      </c>
      <c r="F11" s="221" t="s">
        <v>13</v>
      </c>
      <c r="G11" s="218" t="s">
        <v>4</v>
      </c>
      <c r="H11" s="218" t="s">
        <v>454</v>
      </c>
      <c r="I11" s="221" t="s">
        <v>443</v>
      </c>
      <c r="J11" s="211"/>
      <c r="K11" s="219" t="s">
        <v>463</v>
      </c>
      <c r="L11" s="218" t="s">
        <v>453</v>
      </c>
      <c r="M11" s="218" t="s">
        <v>13</v>
      </c>
      <c r="N11" s="218" t="s">
        <v>4</v>
      </c>
      <c r="O11" s="218" t="s">
        <v>454</v>
      </c>
      <c r="P11" s="214"/>
      <c r="Q11" s="214"/>
      <c r="R11" s="214"/>
      <c r="S11" s="214"/>
      <c r="T11" s="214"/>
    </row>
    <row r="12" spans="1:20" x14ac:dyDescent="0.15">
      <c r="A12" s="215">
        <v>11</v>
      </c>
      <c r="B12" s="221" t="s">
        <v>9</v>
      </c>
      <c r="C12" s="221" t="s">
        <v>443</v>
      </c>
      <c r="D12" s="221">
        <v>1968</v>
      </c>
      <c r="E12" s="222" t="s">
        <v>464</v>
      </c>
      <c r="F12" s="221" t="s">
        <v>9</v>
      </c>
      <c r="G12" s="218" t="s">
        <v>10</v>
      </c>
      <c r="H12" s="218" t="s">
        <v>458</v>
      </c>
      <c r="I12" s="221" t="s">
        <v>443</v>
      </c>
      <c r="J12" s="211"/>
      <c r="K12" s="219" t="s">
        <v>465</v>
      </c>
      <c r="L12" s="218" t="s">
        <v>453</v>
      </c>
      <c r="M12" s="218" t="s">
        <v>9</v>
      </c>
      <c r="N12" s="218" t="s">
        <v>10</v>
      </c>
      <c r="O12" s="218" t="s">
        <v>458</v>
      </c>
      <c r="P12" s="214"/>
      <c r="Q12" s="214"/>
      <c r="R12" s="214"/>
      <c r="S12" s="214"/>
      <c r="T12" s="214"/>
    </row>
    <row r="13" spans="1:20" x14ac:dyDescent="0.15">
      <c r="A13" s="215">
        <v>12</v>
      </c>
      <c r="B13" s="221" t="s">
        <v>9</v>
      </c>
      <c r="C13" s="221" t="s">
        <v>443</v>
      </c>
      <c r="D13" s="221">
        <v>1991</v>
      </c>
      <c r="E13" s="222" t="s">
        <v>466</v>
      </c>
      <c r="F13" s="221" t="s">
        <v>9</v>
      </c>
      <c r="G13" s="218" t="s">
        <v>10</v>
      </c>
      <c r="H13" s="218" t="s">
        <v>458</v>
      </c>
      <c r="I13" s="221" t="s">
        <v>443</v>
      </c>
      <c r="J13" s="211"/>
      <c r="K13" s="219" t="s">
        <v>467</v>
      </c>
      <c r="L13" s="218" t="s">
        <v>453</v>
      </c>
      <c r="M13" s="218" t="s">
        <v>9</v>
      </c>
      <c r="N13" s="218" t="s">
        <v>10</v>
      </c>
      <c r="O13" s="218" t="s">
        <v>458</v>
      </c>
      <c r="P13" s="214"/>
      <c r="Q13" s="214"/>
      <c r="R13" s="214"/>
      <c r="S13" s="214"/>
      <c r="T13" s="214"/>
    </row>
    <row r="14" spans="1:20" x14ac:dyDescent="0.15">
      <c r="A14" s="215">
        <v>13</v>
      </c>
      <c r="B14" s="221" t="s">
        <v>3</v>
      </c>
      <c r="C14" s="221" t="s">
        <v>443</v>
      </c>
      <c r="D14" s="221">
        <v>1993</v>
      </c>
      <c r="E14" s="222" t="s">
        <v>468</v>
      </c>
      <c r="F14" s="221" t="s">
        <v>3</v>
      </c>
      <c r="G14" s="218" t="s">
        <v>4</v>
      </c>
      <c r="H14" s="218" t="s">
        <v>454</v>
      </c>
      <c r="I14" s="221" t="s">
        <v>443</v>
      </c>
      <c r="J14" s="211"/>
      <c r="K14" s="219" t="s">
        <v>469</v>
      </c>
      <c r="L14" s="218" t="s">
        <v>453</v>
      </c>
      <c r="M14" s="218" t="s">
        <v>3</v>
      </c>
      <c r="N14" s="218" t="s">
        <v>4</v>
      </c>
      <c r="O14" s="218" t="s">
        <v>454</v>
      </c>
      <c r="P14" s="214"/>
      <c r="Q14" s="214"/>
      <c r="R14" s="214"/>
      <c r="S14" s="214"/>
      <c r="T14" s="214"/>
    </row>
    <row r="15" spans="1:20" x14ac:dyDescent="0.15">
      <c r="A15" s="215">
        <v>14</v>
      </c>
      <c r="B15" s="221" t="s">
        <v>3</v>
      </c>
      <c r="C15" s="221" t="s">
        <v>447</v>
      </c>
      <c r="D15" s="221">
        <v>1997</v>
      </c>
      <c r="E15" s="222" t="s">
        <v>470</v>
      </c>
      <c r="F15" s="221" t="s">
        <v>3</v>
      </c>
      <c r="G15" s="218" t="s">
        <v>4</v>
      </c>
      <c r="H15" s="218" t="s">
        <v>454</v>
      </c>
      <c r="I15" s="221" t="s">
        <v>447</v>
      </c>
      <c r="J15" s="211"/>
      <c r="K15" s="219" t="s">
        <v>471</v>
      </c>
      <c r="L15" s="218" t="s">
        <v>450</v>
      </c>
      <c r="M15" s="218" t="s">
        <v>3</v>
      </c>
      <c r="N15" s="218" t="s">
        <v>4</v>
      </c>
      <c r="O15" s="218" t="s">
        <v>454</v>
      </c>
      <c r="P15" s="214"/>
      <c r="Q15" s="214"/>
      <c r="R15" s="214"/>
      <c r="S15" s="214"/>
      <c r="T15" s="214"/>
    </row>
    <row r="16" spans="1:20" x14ac:dyDescent="0.15">
      <c r="A16" s="215">
        <v>15</v>
      </c>
      <c r="B16" s="221" t="s">
        <v>3</v>
      </c>
      <c r="C16" s="221" t="s">
        <v>443</v>
      </c>
      <c r="D16" s="221">
        <v>1971</v>
      </c>
      <c r="E16" s="222" t="s">
        <v>472</v>
      </c>
      <c r="F16" s="221" t="s">
        <v>3</v>
      </c>
      <c r="G16" s="218" t="s">
        <v>4</v>
      </c>
      <c r="H16" s="218" t="s">
        <v>454</v>
      </c>
      <c r="I16" s="221" t="s">
        <v>443</v>
      </c>
      <c r="J16" s="211"/>
      <c r="K16" s="219" t="s">
        <v>473</v>
      </c>
      <c r="L16" s="218" t="s">
        <v>453</v>
      </c>
      <c r="M16" s="218" t="s">
        <v>3</v>
      </c>
      <c r="N16" s="218" t="s">
        <v>4</v>
      </c>
      <c r="O16" s="218" t="s">
        <v>454</v>
      </c>
      <c r="P16" s="214"/>
      <c r="Q16" s="214"/>
      <c r="R16" s="214"/>
      <c r="S16" s="214"/>
      <c r="T16" s="214"/>
    </row>
    <row r="17" spans="1:20" x14ac:dyDescent="0.15">
      <c r="A17" s="215">
        <v>16</v>
      </c>
      <c r="B17" s="221" t="s">
        <v>3</v>
      </c>
      <c r="C17" s="221" t="s">
        <v>443</v>
      </c>
      <c r="D17" s="221">
        <v>1971</v>
      </c>
      <c r="E17" s="222" t="s">
        <v>474</v>
      </c>
      <c r="F17" s="221" t="s">
        <v>3</v>
      </c>
      <c r="G17" s="218" t="s">
        <v>4</v>
      </c>
      <c r="H17" s="218" t="s">
        <v>454</v>
      </c>
      <c r="I17" s="221" t="s">
        <v>443</v>
      </c>
      <c r="J17" s="211"/>
      <c r="K17" s="219" t="s">
        <v>475</v>
      </c>
      <c r="L17" s="218" t="s">
        <v>453</v>
      </c>
      <c r="M17" s="218" t="s">
        <v>3</v>
      </c>
      <c r="N17" s="218" t="s">
        <v>4</v>
      </c>
      <c r="O17" s="218" t="s">
        <v>454</v>
      </c>
      <c r="P17" s="214"/>
      <c r="Q17" s="214"/>
      <c r="R17" s="214"/>
      <c r="S17" s="214"/>
      <c r="T17" s="214"/>
    </row>
    <row r="18" spans="1:20" x14ac:dyDescent="0.15">
      <c r="A18" s="215">
        <v>17</v>
      </c>
      <c r="B18" s="221" t="s">
        <v>14</v>
      </c>
      <c r="C18" s="221" t="s">
        <v>443</v>
      </c>
      <c r="D18" s="221">
        <v>1992</v>
      </c>
      <c r="E18" s="222" t="s">
        <v>476</v>
      </c>
      <c r="F18" s="221" t="s">
        <v>14</v>
      </c>
      <c r="G18" s="218" t="s">
        <v>10</v>
      </c>
      <c r="H18" s="218" t="s">
        <v>458</v>
      </c>
      <c r="I18" s="221" t="s">
        <v>443</v>
      </c>
      <c r="J18" s="211"/>
      <c r="K18" s="219" t="s">
        <v>477</v>
      </c>
      <c r="L18" s="218" t="s">
        <v>453</v>
      </c>
      <c r="M18" s="218" t="s">
        <v>14</v>
      </c>
      <c r="N18" s="218" t="s">
        <v>10</v>
      </c>
      <c r="O18" s="218" t="s">
        <v>458</v>
      </c>
      <c r="P18" s="214"/>
      <c r="Q18" s="214"/>
      <c r="R18" s="214"/>
      <c r="S18" s="214"/>
      <c r="T18" s="214"/>
    </row>
    <row r="19" spans="1:20" x14ac:dyDescent="0.15">
      <c r="A19" s="215">
        <v>18</v>
      </c>
      <c r="B19" s="221" t="s">
        <v>15</v>
      </c>
      <c r="C19" s="221" t="s">
        <v>443</v>
      </c>
      <c r="D19" s="221">
        <v>1962</v>
      </c>
      <c r="E19" s="222" t="s">
        <v>478</v>
      </c>
      <c r="F19" s="221" t="s">
        <v>15</v>
      </c>
      <c r="G19" s="218" t="s">
        <v>4</v>
      </c>
      <c r="H19" s="218" t="s">
        <v>454</v>
      </c>
      <c r="I19" s="221" t="s">
        <v>443</v>
      </c>
      <c r="J19" s="211"/>
      <c r="K19" s="219" t="s">
        <v>479</v>
      </c>
      <c r="L19" s="218" t="s">
        <v>453</v>
      </c>
      <c r="M19" s="218" t="s">
        <v>15</v>
      </c>
      <c r="N19" s="218" t="s">
        <v>4</v>
      </c>
      <c r="O19" s="218" t="s">
        <v>454</v>
      </c>
      <c r="P19" s="214"/>
      <c r="Q19" s="214"/>
      <c r="R19" s="214"/>
      <c r="S19" s="214"/>
      <c r="T19" s="214"/>
    </row>
    <row r="20" spans="1:20" x14ac:dyDescent="0.15">
      <c r="A20" s="215">
        <v>19</v>
      </c>
      <c r="B20" s="221" t="s">
        <v>9</v>
      </c>
      <c r="C20" s="221" t="s">
        <v>443</v>
      </c>
      <c r="D20" s="221">
        <v>1979</v>
      </c>
      <c r="E20" s="222" t="s">
        <v>480</v>
      </c>
      <c r="F20" s="221" t="s">
        <v>9</v>
      </c>
      <c r="G20" s="218" t="s">
        <v>10</v>
      </c>
      <c r="H20" s="218" t="s">
        <v>458</v>
      </c>
      <c r="I20" s="221" t="s">
        <v>443</v>
      </c>
      <c r="J20" s="211"/>
      <c r="K20" s="219" t="s">
        <v>481</v>
      </c>
      <c r="L20" s="218" t="s">
        <v>453</v>
      </c>
      <c r="M20" s="218" t="s">
        <v>9</v>
      </c>
      <c r="N20" s="218" t="s">
        <v>10</v>
      </c>
      <c r="O20" s="218" t="s">
        <v>458</v>
      </c>
      <c r="P20" s="214"/>
      <c r="Q20" s="214"/>
      <c r="R20" s="214"/>
      <c r="S20" s="214"/>
      <c r="T20" s="214"/>
    </row>
    <row r="21" spans="1:20" x14ac:dyDescent="0.15">
      <c r="A21" s="215">
        <v>20</v>
      </c>
      <c r="B21" s="221" t="s">
        <v>17</v>
      </c>
      <c r="C21" s="221" t="s">
        <v>443</v>
      </c>
      <c r="D21" s="221">
        <v>1995</v>
      </c>
      <c r="E21" s="222" t="s">
        <v>482</v>
      </c>
      <c r="F21" s="221" t="s">
        <v>17</v>
      </c>
      <c r="G21" s="218" t="s">
        <v>4</v>
      </c>
      <c r="H21" s="218" t="s">
        <v>483</v>
      </c>
      <c r="I21" s="221" t="s">
        <v>443</v>
      </c>
      <c r="J21" s="211"/>
      <c r="K21" s="219" t="s">
        <v>16</v>
      </c>
      <c r="L21" s="218" t="s">
        <v>453</v>
      </c>
      <c r="M21" s="218" t="s">
        <v>17</v>
      </c>
      <c r="N21" s="218" t="s">
        <v>4</v>
      </c>
      <c r="O21" s="218" t="s">
        <v>483</v>
      </c>
      <c r="P21" s="214"/>
      <c r="Q21" s="214"/>
      <c r="R21" s="214"/>
      <c r="S21" s="214"/>
      <c r="T21" s="214"/>
    </row>
    <row r="22" spans="1:20" x14ac:dyDescent="0.15">
      <c r="A22" s="215">
        <v>21</v>
      </c>
      <c r="B22" s="221" t="s">
        <v>17</v>
      </c>
      <c r="C22" s="221" t="s">
        <v>443</v>
      </c>
      <c r="D22" s="221">
        <v>1994</v>
      </c>
      <c r="E22" s="222" t="s">
        <v>484</v>
      </c>
      <c r="F22" s="221" t="s">
        <v>17</v>
      </c>
      <c r="G22" s="218" t="s">
        <v>4</v>
      </c>
      <c r="H22" s="218" t="s">
        <v>483</v>
      </c>
      <c r="I22" s="221" t="s">
        <v>443</v>
      </c>
      <c r="J22" s="211"/>
      <c r="K22" s="219" t="s">
        <v>485</v>
      </c>
      <c r="L22" s="218" t="s">
        <v>453</v>
      </c>
      <c r="M22" s="218" t="s">
        <v>17</v>
      </c>
      <c r="N22" s="218" t="s">
        <v>4</v>
      </c>
      <c r="O22" s="218" t="s">
        <v>483</v>
      </c>
      <c r="P22" s="214"/>
      <c r="Q22" s="214"/>
      <c r="R22" s="214"/>
      <c r="S22" s="214"/>
      <c r="T22" s="214"/>
    </row>
    <row r="23" spans="1:20" x14ac:dyDescent="0.15">
      <c r="A23" s="215">
        <v>22</v>
      </c>
      <c r="B23" s="221" t="s">
        <v>19</v>
      </c>
      <c r="C23" s="221" t="s">
        <v>443</v>
      </c>
      <c r="D23" s="221">
        <v>1971</v>
      </c>
      <c r="E23" s="222" t="s">
        <v>486</v>
      </c>
      <c r="F23" s="221" t="s">
        <v>19</v>
      </c>
      <c r="G23" s="218" t="s">
        <v>4</v>
      </c>
      <c r="H23" s="218" t="s">
        <v>483</v>
      </c>
      <c r="I23" s="221" t="s">
        <v>443</v>
      </c>
      <c r="J23" s="211"/>
      <c r="K23" s="219" t="s">
        <v>487</v>
      </c>
      <c r="L23" s="218" t="s">
        <v>453</v>
      </c>
      <c r="M23" s="218" t="s">
        <v>19</v>
      </c>
      <c r="N23" s="218" t="s">
        <v>4</v>
      </c>
      <c r="O23" s="218" t="s">
        <v>483</v>
      </c>
      <c r="P23" s="214"/>
      <c r="Q23" s="214"/>
      <c r="R23" s="214"/>
      <c r="S23" s="214"/>
      <c r="T23" s="214"/>
    </row>
    <row r="24" spans="1:20" x14ac:dyDescent="0.15">
      <c r="A24" s="215">
        <v>23</v>
      </c>
      <c r="B24" s="221" t="s">
        <v>3</v>
      </c>
      <c r="C24" s="221" t="s">
        <v>443</v>
      </c>
      <c r="D24" s="221">
        <v>1991</v>
      </c>
      <c r="E24" s="222" t="s">
        <v>488</v>
      </c>
      <c r="F24" s="221" t="s">
        <v>3</v>
      </c>
      <c r="G24" s="218" t="s">
        <v>4</v>
      </c>
      <c r="H24" s="218" t="s">
        <v>454</v>
      </c>
      <c r="I24" s="221" t="s">
        <v>443</v>
      </c>
      <c r="J24" s="211"/>
      <c r="K24" s="219" t="s">
        <v>489</v>
      </c>
      <c r="L24" s="218" t="s">
        <v>453</v>
      </c>
      <c r="M24" s="218" t="s">
        <v>3</v>
      </c>
      <c r="N24" s="218" t="s">
        <v>4</v>
      </c>
      <c r="O24" s="218" t="s">
        <v>454</v>
      </c>
      <c r="P24" s="214"/>
      <c r="Q24" s="214"/>
      <c r="R24" s="214"/>
      <c r="S24" s="214"/>
      <c r="T24" s="214"/>
    </row>
    <row r="25" spans="1:20" x14ac:dyDescent="0.15">
      <c r="A25" s="215">
        <v>24</v>
      </c>
      <c r="B25" s="221" t="s">
        <v>9</v>
      </c>
      <c r="C25" s="221" t="s">
        <v>443</v>
      </c>
      <c r="D25" s="221">
        <v>1996</v>
      </c>
      <c r="E25" s="222" t="s">
        <v>490</v>
      </c>
      <c r="F25" s="221" t="s">
        <v>9</v>
      </c>
      <c r="G25" s="218" t="s">
        <v>10</v>
      </c>
      <c r="H25" s="218" t="s">
        <v>458</v>
      </c>
      <c r="I25" s="221" t="s">
        <v>443</v>
      </c>
      <c r="J25" s="211"/>
      <c r="K25" s="219" t="s">
        <v>491</v>
      </c>
      <c r="L25" s="218" t="s">
        <v>453</v>
      </c>
      <c r="M25" s="218" t="s">
        <v>9</v>
      </c>
      <c r="N25" s="218" t="s">
        <v>10</v>
      </c>
      <c r="O25" s="218" t="s">
        <v>458</v>
      </c>
      <c r="P25" s="214"/>
      <c r="Q25" s="214"/>
      <c r="R25" s="214"/>
      <c r="S25" s="214"/>
      <c r="T25" s="214"/>
    </row>
    <row r="26" spans="1:20" x14ac:dyDescent="0.15">
      <c r="A26" s="215">
        <v>25</v>
      </c>
      <c r="B26" s="221" t="s">
        <v>20</v>
      </c>
      <c r="C26" s="221" t="s">
        <v>443</v>
      </c>
      <c r="D26" s="221">
        <v>1951</v>
      </c>
      <c r="E26" s="222" t="s">
        <v>492</v>
      </c>
      <c r="F26" s="221" t="s">
        <v>20</v>
      </c>
      <c r="G26" s="218" t="s">
        <v>4</v>
      </c>
      <c r="H26" s="218" t="s">
        <v>483</v>
      </c>
      <c r="I26" s="221" t="s">
        <v>443</v>
      </c>
      <c r="J26" s="211"/>
      <c r="K26" s="219" t="s">
        <v>493</v>
      </c>
      <c r="L26" s="218" t="s">
        <v>453</v>
      </c>
      <c r="M26" s="218" t="s">
        <v>20</v>
      </c>
      <c r="N26" s="218" t="s">
        <v>4</v>
      </c>
      <c r="O26" s="218" t="s">
        <v>483</v>
      </c>
      <c r="P26" s="214"/>
      <c r="Q26" s="214"/>
      <c r="R26" s="214"/>
      <c r="S26" s="214"/>
      <c r="T26" s="214"/>
    </row>
    <row r="27" spans="1:20" x14ac:dyDescent="0.15">
      <c r="A27" s="215">
        <v>26</v>
      </c>
      <c r="B27" s="221" t="s">
        <v>20</v>
      </c>
      <c r="C27" s="221" t="s">
        <v>443</v>
      </c>
      <c r="D27" s="221">
        <v>1993</v>
      </c>
      <c r="E27" s="222" t="s">
        <v>494</v>
      </c>
      <c r="F27" s="221" t="s">
        <v>20</v>
      </c>
      <c r="G27" s="218" t="s">
        <v>4</v>
      </c>
      <c r="H27" s="218" t="s">
        <v>483</v>
      </c>
      <c r="I27" s="221" t="s">
        <v>443</v>
      </c>
      <c r="J27" s="211"/>
      <c r="K27" s="219" t="s">
        <v>495</v>
      </c>
      <c r="L27" s="218" t="s">
        <v>453</v>
      </c>
      <c r="M27" s="218" t="s">
        <v>20</v>
      </c>
      <c r="N27" s="218" t="s">
        <v>4</v>
      </c>
      <c r="O27" s="218" t="s">
        <v>483</v>
      </c>
      <c r="P27" s="214"/>
      <c r="Q27" s="214"/>
      <c r="R27" s="214"/>
      <c r="S27" s="214"/>
      <c r="T27" s="214"/>
    </row>
    <row r="28" spans="1:20" x14ac:dyDescent="0.15">
      <c r="A28" s="215">
        <v>27</v>
      </c>
      <c r="B28" s="221" t="s">
        <v>19</v>
      </c>
      <c r="C28" s="221" t="s">
        <v>443</v>
      </c>
      <c r="D28" s="221">
        <v>1966</v>
      </c>
      <c r="E28" s="222" t="s">
        <v>496</v>
      </c>
      <c r="F28" s="221" t="s">
        <v>19</v>
      </c>
      <c r="G28" s="218" t="s">
        <v>4</v>
      </c>
      <c r="H28" s="218" t="s">
        <v>483</v>
      </c>
      <c r="I28" s="221" t="s">
        <v>443</v>
      </c>
      <c r="J28" s="211"/>
      <c r="K28" s="219" t="s">
        <v>497</v>
      </c>
      <c r="L28" s="218" t="s">
        <v>453</v>
      </c>
      <c r="M28" s="218" t="s">
        <v>19</v>
      </c>
      <c r="N28" s="218" t="s">
        <v>4</v>
      </c>
      <c r="O28" s="218" t="s">
        <v>483</v>
      </c>
      <c r="P28" s="214"/>
      <c r="Q28" s="214"/>
      <c r="R28" s="214"/>
      <c r="S28" s="214"/>
      <c r="T28" s="214"/>
    </row>
    <row r="29" spans="1:20" x14ac:dyDescent="0.15">
      <c r="A29" s="215">
        <v>28</v>
      </c>
      <c r="B29" s="221" t="s">
        <v>3</v>
      </c>
      <c r="C29" s="221" t="s">
        <v>443</v>
      </c>
      <c r="D29" s="221">
        <v>1956</v>
      </c>
      <c r="E29" s="222" t="s">
        <v>498</v>
      </c>
      <c r="F29" s="221" t="s">
        <v>3</v>
      </c>
      <c r="G29" s="218" t="s">
        <v>4</v>
      </c>
      <c r="H29" s="218" t="s">
        <v>454</v>
      </c>
      <c r="I29" s="221" t="s">
        <v>443</v>
      </c>
      <c r="J29" s="211"/>
      <c r="K29" s="219" t="s">
        <v>23</v>
      </c>
      <c r="L29" s="218" t="s">
        <v>453</v>
      </c>
      <c r="M29" s="218" t="s">
        <v>3</v>
      </c>
      <c r="N29" s="218" t="s">
        <v>4</v>
      </c>
      <c r="O29" s="218" t="s">
        <v>454</v>
      </c>
      <c r="P29" s="214"/>
      <c r="Q29" s="214"/>
      <c r="R29" s="214"/>
      <c r="S29" s="214"/>
      <c r="T29" s="214"/>
    </row>
    <row r="30" spans="1:20" x14ac:dyDescent="0.15">
      <c r="A30" s="215">
        <v>29</v>
      </c>
      <c r="B30" s="221" t="s">
        <v>9</v>
      </c>
      <c r="C30" s="221" t="s">
        <v>443</v>
      </c>
      <c r="D30" s="221">
        <v>1996</v>
      </c>
      <c r="E30" s="222" t="s">
        <v>499</v>
      </c>
      <c r="F30" s="221" t="s">
        <v>9</v>
      </c>
      <c r="G30" s="218" t="s">
        <v>10</v>
      </c>
      <c r="H30" s="218" t="s">
        <v>458</v>
      </c>
      <c r="I30" s="221" t="s">
        <v>443</v>
      </c>
      <c r="J30" s="211"/>
      <c r="K30" s="219" t="s">
        <v>24</v>
      </c>
      <c r="L30" s="218" t="s">
        <v>453</v>
      </c>
      <c r="M30" s="218" t="s">
        <v>9</v>
      </c>
      <c r="N30" s="218" t="s">
        <v>10</v>
      </c>
      <c r="O30" s="218" t="s">
        <v>458</v>
      </c>
      <c r="P30" s="214"/>
      <c r="Q30" s="214"/>
      <c r="R30" s="214"/>
      <c r="S30" s="214"/>
      <c r="T30" s="214"/>
    </row>
    <row r="31" spans="1:20" x14ac:dyDescent="0.15">
      <c r="A31" s="215">
        <v>30</v>
      </c>
      <c r="B31" s="221" t="s">
        <v>8</v>
      </c>
      <c r="C31" s="221" t="s">
        <v>443</v>
      </c>
      <c r="D31" s="221">
        <v>2000</v>
      </c>
      <c r="E31" s="222" t="s">
        <v>500</v>
      </c>
      <c r="F31" s="221" t="s">
        <v>8</v>
      </c>
      <c r="G31" s="218" t="s">
        <v>4</v>
      </c>
      <c r="H31" s="218" t="s">
        <v>454</v>
      </c>
      <c r="I31" s="221" t="s">
        <v>443</v>
      </c>
      <c r="J31" s="211"/>
      <c r="K31" s="219" t="s">
        <v>501</v>
      </c>
      <c r="L31" s="218" t="s">
        <v>453</v>
      </c>
      <c r="M31" s="218" t="s">
        <v>502</v>
      </c>
      <c r="N31" s="218" t="s">
        <v>4</v>
      </c>
      <c r="O31" s="218" t="s">
        <v>454</v>
      </c>
      <c r="P31" s="214"/>
      <c r="Q31" s="214"/>
      <c r="R31" s="214"/>
      <c r="S31" s="214"/>
      <c r="T31" s="214"/>
    </row>
    <row r="32" spans="1:20" x14ac:dyDescent="0.15">
      <c r="A32" s="215">
        <v>31</v>
      </c>
      <c r="B32" s="221" t="s">
        <v>9</v>
      </c>
      <c r="C32" s="221" t="s">
        <v>443</v>
      </c>
      <c r="D32" s="221">
        <v>1962</v>
      </c>
      <c r="E32" s="222" t="s">
        <v>503</v>
      </c>
      <c r="F32" s="221" t="s">
        <v>9</v>
      </c>
      <c r="G32" s="218" t="s">
        <v>10</v>
      </c>
      <c r="H32" s="218" t="s">
        <v>458</v>
      </c>
      <c r="I32" s="221" t="s">
        <v>443</v>
      </c>
      <c r="J32" s="211"/>
      <c r="K32" s="219" t="s">
        <v>504</v>
      </c>
      <c r="L32" s="218" t="s">
        <v>453</v>
      </c>
      <c r="M32" s="218" t="s">
        <v>9</v>
      </c>
      <c r="N32" s="218" t="s">
        <v>10</v>
      </c>
      <c r="O32" s="218" t="s">
        <v>458</v>
      </c>
      <c r="P32" s="214"/>
      <c r="Q32" s="214"/>
      <c r="R32" s="214"/>
      <c r="S32" s="214"/>
      <c r="T32" s="214"/>
    </row>
    <row r="33" spans="1:20" x14ac:dyDescent="0.15">
      <c r="A33" s="215">
        <v>32</v>
      </c>
      <c r="B33" s="221" t="s">
        <v>3</v>
      </c>
      <c r="C33" s="221" t="s">
        <v>443</v>
      </c>
      <c r="D33" s="221">
        <v>1993</v>
      </c>
      <c r="E33" s="222" t="s">
        <v>505</v>
      </c>
      <c r="F33" s="221" t="s">
        <v>3</v>
      </c>
      <c r="G33" s="218" t="s">
        <v>4</v>
      </c>
      <c r="H33" s="218" t="s">
        <v>454</v>
      </c>
      <c r="I33" s="221" t="s">
        <v>443</v>
      </c>
      <c r="J33" s="211"/>
      <c r="K33" s="219" t="s">
        <v>25</v>
      </c>
      <c r="L33" s="218" t="s">
        <v>453</v>
      </c>
      <c r="M33" s="218" t="s">
        <v>3</v>
      </c>
      <c r="N33" s="218" t="s">
        <v>4</v>
      </c>
      <c r="O33" s="218" t="s">
        <v>454</v>
      </c>
      <c r="P33" s="214"/>
      <c r="Q33" s="214"/>
      <c r="R33" s="214"/>
      <c r="S33" s="214"/>
      <c r="T33" s="214"/>
    </row>
    <row r="34" spans="1:20" x14ac:dyDescent="0.15">
      <c r="A34" s="215">
        <v>33</v>
      </c>
      <c r="B34" s="221" t="s">
        <v>15</v>
      </c>
      <c r="C34" s="221" t="s">
        <v>443</v>
      </c>
      <c r="D34" s="221">
        <v>1976</v>
      </c>
      <c r="E34" s="222" t="s">
        <v>506</v>
      </c>
      <c r="F34" s="221" t="s">
        <v>15</v>
      </c>
      <c r="G34" s="218" t="s">
        <v>4</v>
      </c>
      <c r="H34" s="218" t="s">
        <v>454</v>
      </c>
      <c r="I34" s="221" t="s">
        <v>443</v>
      </c>
      <c r="J34" s="211"/>
      <c r="K34" s="219" t="s">
        <v>507</v>
      </c>
      <c r="L34" s="218" t="s">
        <v>453</v>
      </c>
      <c r="M34" s="218" t="s">
        <v>15</v>
      </c>
      <c r="N34" s="218" t="s">
        <v>4</v>
      </c>
      <c r="O34" s="218" t="s">
        <v>454</v>
      </c>
      <c r="P34" s="214"/>
      <c r="Q34" s="214"/>
      <c r="R34" s="214"/>
      <c r="S34" s="214"/>
      <c r="T34" s="214"/>
    </row>
    <row r="35" spans="1:20" x14ac:dyDescent="0.15">
      <c r="A35" s="215">
        <v>34</v>
      </c>
      <c r="B35" s="221" t="s">
        <v>15</v>
      </c>
      <c r="C35" s="221" t="s">
        <v>443</v>
      </c>
      <c r="D35" s="221">
        <v>1960</v>
      </c>
      <c r="E35" s="222" t="s">
        <v>508</v>
      </c>
      <c r="F35" s="221" t="s">
        <v>15</v>
      </c>
      <c r="G35" s="218" t="s">
        <v>4</v>
      </c>
      <c r="H35" s="218" t="s">
        <v>454</v>
      </c>
      <c r="I35" s="221" t="s">
        <v>443</v>
      </c>
      <c r="J35" s="211"/>
      <c r="K35" s="219" t="s">
        <v>509</v>
      </c>
      <c r="L35" s="218" t="s">
        <v>453</v>
      </c>
      <c r="M35" s="218" t="s">
        <v>15</v>
      </c>
      <c r="N35" s="218" t="s">
        <v>4</v>
      </c>
      <c r="O35" s="218" t="s">
        <v>454</v>
      </c>
      <c r="P35" s="214"/>
      <c r="Q35" s="214"/>
      <c r="R35" s="214"/>
      <c r="S35" s="214"/>
      <c r="T35" s="214"/>
    </row>
    <row r="36" spans="1:20" x14ac:dyDescent="0.15">
      <c r="A36" s="215">
        <v>35</v>
      </c>
      <c r="B36" s="221" t="s">
        <v>3</v>
      </c>
      <c r="C36" s="221" t="s">
        <v>443</v>
      </c>
      <c r="D36" s="221">
        <v>1980</v>
      </c>
      <c r="E36" s="222" t="s">
        <v>510</v>
      </c>
      <c r="F36" s="221" t="s">
        <v>3</v>
      </c>
      <c r="G36" s="218" t="s">
        <v>4</v>
      </c>
      <c r="H36" s="218" t="s">
        <v>454</v>
      </c>
      <c r="I36" s="221" t="s">
        <v>443</v>
      </c>
      <c r="J36" s="211"/>
      <c r="K36" s="219" t="s">
        <v>26</v>
      </c>
      <c r="L36" s="218" t="s">
        <v>453</v>
      </c>
      <c r="M36" s="218" t="s">
        <v>3</v>
      </c>
      <c r="N36" s="218" t="s">
        <v>4</v>
      </c>
      <c r="O36" s="218" t="s">
        <v>454</v>
      </c>
      <c r="P36" s="214"/>
      <c r="Q36" s="214"/>
      <c r="R36" s="214"/>
      <c r="S36" s="214"/>
      <c r="T36" s="214"/>
    </row>
    <row r="37" spans="1:20" x14ac:dyDescent="0.15">
      <c r="A37" s="215">
        <v>36</v>
      </c>
      <c r="B37" s="221" t="s">
        <v>15</v>
      </c>
      <c r="C37" s="221" t="s">
        <v>443</v>
      </c>
      <c r="D37" s="221">
        <v>1971</v>
      </c>
      <c r="E37" s="222" t="s">
        <v>511</v>
      </c>
      <c r="F37" s="221" t="s">
        <v>15</v>
      </c>
      <c r="G37" s="218" t="s">
        <v>4</v>
      </c>
      <c r="H37" s="218" t="s">
        <v>454</v>
      </c>
      <c r="I37" s="221" t="s">
        <v>443</v>
      </c>
      <c r="J37" s="211"/>
      <c r="K37" s="219" t="s">
        <v>512</v>
      </c>
      <c r="L37" s="218" t="s">
        <v>453</v>
      </c>
      <c r="M37" s="218" t="s">
        <v>15</v>
      </c>
      <c r="N37" s="218" t="s">
        <v>4</v>
      </c>
      <c r="O37" s="218" t="s">
        <v>454</v>
      </c>
      <c r="P37" s="214"/>
      <c r="Q37" s="214"/>
      <c r="R37" s="214"/>
      <c r="S37" s="214"/>
      <c r="T37" s="214"/>
    </row>
    <row r="38" spans="1:20" x14ac:dyDescent="0.15">
      <c r="A38" s="215">
        <v>37</v>
      </c>
      <c r="B38" s="221" t="s">
        <v>27</v>
      </c>
      <c r="C38" s="221" t="s">
        <v>443</v>
      </c>
      <c r="D38" s="221">
        <v>1948</v>
      </c>
      <c r="E38" s="222" t="s">
        <v>513</v>
      </c>
      <c r="F38" s="221" t="s">
        <v>27</v>
      </c>
      <c r="G38" s="218" t="s">
        <v>4</v>
      </c>
      <c r="H38" s="218" t="s">
        <v>73</v>
      </c>
      <c r="I38" s="221" t="s">
        <v>443</v>
      </c>
      <c r="J38" s="211"/>
      <c r="K38" s="219" t="s">
        <v>514</v>
      </c>
      <c r="L38" s="218" t="s">
        <v>453</v>
      </c>
      <c r="M38" s="218" t="s">
        <v>27</v>
      </c>
      <c r="N38" s="218" t="s">
        <v>4</v>
      </c>
      <c r="O38" s="218" t="s">
        <v>446</v>
      </c>
      <c r="P38" s="214"/>
      <c r="Q38" s="214"/>
      <c r="R38" s="214"/>
      <c r="S38" s="214"/>
      <c r="T38" s="214"/>
    </row>
    <row r="39" spans="1:20" x14ac:dyDescent="0.15">
      <c r="A39" s="215">
        <v>38</v>
      </c>
      <c r="B39" s="221" t="s">
        <v>13</v>
      </c>
      <c r="C39" s="221" t="s">
        <v>443</v>
      </c>
      <c r="D39" s="221">
        <v>1970</v>
      </c>
      <c r="E39" s="222" t="s">
        <v>515</v>
      </c>
      <c r="F39" s="221" t="s">
        <v>13</v>
      </c>
      <c r="G39" s="218" t="s">
        <v>4</v>
      </c>
      <c r="H39" s="218" t="s">
        <v>454</v>
      </c>
      <c r="I39" s="221" t="s">
        <v>443</v>
      </c>
      <c r="J39" s="211"/>
      <c r="K39" s="219" t="s">
        <v>516</v>
      </c>
      <c r="L39" s="218" t="s">
        <v>453</v>
      </c>
      <c r="M39" s="218" t="s">
        <v>13</v>
      </c>
      <c r="N39" s="218" t="s">
        <v>4</v>
      </c>
      <c r="O39" s="218" t="s">
        <v>454</v>
      </c>
      <c r="P39" s="214"/>
      <c r="Q39" s="214"/>
      <c r="R39" s="214"/>
      <c r="S39" s="214"/>
      <c r="T39" s="214"/>
    </row>
    <row r="40" spans="1:20" x14ac:dyDescent="0.15">
      <c r="A40" s="215">
        <v>39</v>
      </c>
      <c r="B40" s="221" t="s">
        <v>9</v>
      </c>
      <c r="C40" s="221" t="s">
        <v>443</v>
      </c>
      <c r="D40" s="221">
        <v>1967</v>
      </c>
      <c r="E40" s="222" t="s">
        <v>517</v>
      </c>
      <c r="F40" s="221" t="s">
        <v>9</v>
      </c>
      <c r="G40" s="218" t="s">
        <v>10</v>
      </c>
      <c r="H40" s="218" t="s">
        <v>458</v>
      </c>
      <c r="I40" s="221" t="s">
        <v>443</v>
      </c>
      <c r="J40" s="211"/>
      <c r="K40" s="219" t="s">
        <v>518</v>
      </c>
      <c r="L40" s="218" t="s">
        <v>453</v>
      </c>
      <c r="M40" s="218" t="s">
        <v>9</v>
      </c>
      <c r="N40" s="218" t="s">
        <v>10</v>
      </c>
      <c r="O40" s="218" t="s">
        <v>458</v>
      </c>
      <c r="P40" s="214"/>
      <c r="Q40" s="214"/>
      <c r="R40" s="214"/>
      <c r="S40" s="214"/>
      <c r="T40" s="214"/>
    </row>
    <row r="41" spans="1:20" x14ac:dyDescent="0.15">
      <c r="A41" s="215">
        <v>40</v>
      </c>
      <c r="B41" s="221" t="s">
        <v>22</v>
      </c>
      <c r="C41" s="221" t="s">
        <v>443</v>
      </c>
      <c r="D41" s="221">
        <v>1995</v>
      </c>
      <c r="E41" s="222" t="s">
        <v>519</v>
      </c>
      <c r="F41" s="221" t="s">
        <v>22</v>
      </c>
      <c r="G41" s="218" t="s">
        <v>4</v>
      </c>
      <c r="H41" s="218" t="s">
        <v>73</v>
      </c>
      <c r="I41" s="221" t="s">
        <v>443</v>
      </c>
      <c r="J41" s="211"/>
      <c r="K41" s="219" t="s">
        <v>520</v>
      </c>
      <c r="L41" s="218" t="s">
        <v>453</v>
      </c>
      <c r="M41" s="218" t="s">
        <v>22</v>
      </c>
      <c r="N41" s="218" t="s">
        <v>4</v>
      </c>
      <c r="O41" s="218" t="s">
        <v>446</v>
      </c>
      <c r="P41" s="214"/>
      <c r="Q41" s="214"/>
      <c r="R41" s="214"/>
      <c r="S41" s="214"/>
      <c r="T41" s="214"/>
    </row>
    <row r="42" spans="1:20" x14ac:dyDescent="0.15">
      <c r="A42" s="215">
        <v>41</v>
      </c>
      <c r="B42" s="221" t="s">
        <v>27</v>
      </c>
      <c r="C42" s="221" t="s">
        <v>443</v>
      </c>
      <c r="D42" s="221">
        <v>1977</v>
      </c>
      <c r="E42" s="222" t="s">
        <v>521</v>
      </c>
      <c r="F42" s="221" t="s">
        <v>27</v>
      </c>
      <c r="G42" s="218" t="s">
        <v>4</v>
      </c>
      <c r="H42" s="218" t="s">
        <v>73</v>
      </c>
      <c r="I42" s="221" t="s">
        <v>443</v>
      </c>
      <c r="J42" s="211"/>
      <c r="K42" s="219" t="s">
        <v>522</v>
      </c>
      <c r="L42" s="218" t="s">
        <v>453</v>
      </c>
      <c r="M42" s="218" t="s">
        <v>27</v>
      </c>
      <c r="N42" s="218" t="s">
        <v>4</v>
      </c>
      <c r="O42" s="218" t="s">
        <v>446</v>
      </c>
      <c r="P42" s="214"/>
      <c r="Q42" s="214"/>
      <c r="R42" s="214"/>
      <c r="S42" s="214"/>
      <c r="T42" s="214"/>
    </row>
    <row r="43" spans="1:20" x14ac:dyDescent="0.15">
      <c r="A43" s="215">
        <v>42</v>
      </c>
      <c r="B43" s="221" t="s">
        <v>19</v>
      </c>
      <c r="C43" s="221" t="s">
        <v>443</v>
      </c>
      <c r="D43" s="221">
        <v>1976</v>
      </c>
      <c r="E43" s="222" t="s">
        <v>523</v>
      </c>
      <c r="F43" s="221" t="s">
        <v>19</v>
      </c>
      <c r="G43" s="218" t="s">
        <v>4</v>
      </c>
      <c r="H43" s="218" t="s">
        <v>483</v>
      </c>
      <c r="I43" s="221" t="s">
        <v>443</v>
      </c>
      <c r="J43" s="211"/>
      <c r="K43" s="219" t="s">
        <v>524</v>
      </c>
      <c r="L43" s="218" t="s">
        <v>453</v>
      </c>
      <c r="M43" s="218" t="s">
        <v>19</v>
      </c>
      <c r="N43" s="218" t="s">
        <v>4</v>
      </c>
      <c r="O43" s="218" t="s">
        <v>483</v>
      </c>
      <c r="P43" s="214"/>
      <c r="Q43" s="214"/>
      <c r="R43" s="214"/>
      <c r="S43" s="214"/>
      <c r="T43" s="214"/>
    </row>
    <row r="44" spans="1:20" x14ac:dyDescent="0.15">
      <c r="A44" s="215">
        <v>43</v>
      </c>
      <c r="B44" s="221" t="s">
        <v>9</v>
      </c>
      <c r="C44" s="221" t="s">
        <v>443</v>
      </c>
      <c r="D44" s="221">
        <v>1973</v>
      </c>
      <c r="E44" s="222" t="s">
        <v>525</v>
      </c>
      <c r="F44" s="221" t="s">
        <v>9</v>
      </c>
      <c r="G44" s="218" t="s">
        <v>10</v>
      </c>
      <c r="H44" s="218" t="s">
        <v>458</v>
      </c>
      <c r="I44" s="221" t="s">
        <v>443</v>
      </c>
      <c r="J44" s="211"/>
      <c r="K44" s="219" t="s">
        <v>526</v>
      </c>
      <c r="L44" s="218" t="s">
        <v>453</v>
      </c>
      <c r="M44" s="218" t="s">
        <v>9</v>
      </c>
      <c r="N44" s="218" t="s">
        <v>10</v>
      </c>
      <c r="O44" s="218" t="s">
        <v>458</v>
      </c>
      <c r="P44" s="214"/>
      <c r="Q44" s="214"/>
      <c r="R44" s="214"/>
      <c r="S44" s="214"/>
      <c r="T44" s="214"/>
    </row>
    <row r="45" spans="1:20" x14ac:dyDescent="0.15">
      <c r="A45" s="215">
        <v>44</v>
      </c>
      <c r="B45" s="221" t="s">
        <v>13</v>
      </c>
      <c r="C45" s="221" t="s">
        <v>443</v>
      </c>
      <c r="D45" s="221">
        <v>1978</v>
      </c>
      <c r="E45" s="222" t="s">
        <v>527</v>
      </c>
      <c r="F45" s="221" t="s">
        <v>13</v>
      </c>
      <c r="G45" s="218" t="s">
        <v>4</v>
      </c>
      <c r="H45" s="218" t="s">
        <v>454</v>
      </c>
      <c r="I45" s="221" t="s">
        <v>443</v>
      </c>
      <c r="J45" s="211"/>
      <c r="K45" s="219" t="s">
        <v>528</v>
      </c>
      <c r="L45" s="218" t="s">
        <v>453</v>
      </c>
      <c r="M45" s="218" t="s">
        <v>13</v>
      </c>
      <c r="N45" s="218" t="s">
        <v>4</v>
      </c>
      <c r="O45" s="218" t="s">
        <v>454</v>
      </c>
      <c r="P45" s="214"/>
      <c r="Q45" s="214"/>
      <c r="R45" s="214"/>
      <c r="S45" s="214"/>
      <c r="T45" s="214"/>
    </row>
    <row r="46" spans="1:20" x14ac:dyDescent="0.15">
      <c r="A46" s="215">
        <v>45</v>
      </c>
      <c r="B46" s="221" t="s">
        <v>9</v>
      </c>
      <c r="C46" s="221" t="s">
        <v>443</v>
      </c>
      <c r="D46" s="221">
        <v>1977</v>
      </c>
      <c r="E46" s="222" t="s">
        <v>529</v>
      </c>
      <c r="F46" s="221" t="s">
        <v>9</v>
      </c>
      <c r="G46" s="218" t="s">
        <v>10</v>
      </c>
      <c r="H46" s="218" t="s">
        <v>458</v>
      </c>
      <c r="I46" s="221" t="s">
        <v>443</v>
      </c>
      <c r="J46" s="211"/>
      <c r="K46" s="219" t="s">
        <v>530</v>
      </c>
      <c r="L46" s="218" t="s">
        <v>453</v>
      </c>
      <c r="M46" s="218" t="s">
        <v>9</v>
      </c>
      <c r="N46" s="218" t="s">
        <v>10</v>
      </c>
      <c r="O46" s="218" t="s">
        <v>458</v>
      </c>
      <c r="P46" s="214"/>
      <c r="Q46" s="214"/>
      <c r="R46" s="214"/>
      <c r="S46" s="214"/>
      <c r="T46" s="214"/>
    </row>
    <row r="47" spans="1:20" x14ac:dyDescent="0.15">
      <c r="A47" s="215">
        <v>46</v>
      </c>
      <c r="B47" s="221" t="s">
        <v>9</v>
      </c>
      <c r="C47" s="221" t="s">
        <v>443</v>
      </c>
      <c r="D47" s="221">
        <v>1997</v>
      </c>
      <c r="E47" s="222" t="s">
        <v>531</v>
      </c>
      <c r="F47" s="221" t="s">
        <v>9</v>
      </c>
      <c r="G47" s="218" t="s">
        <v>10</v>
      </c>
      <c r="H47" s="218" t="s">
        <v>458</v>
      </c>
      <c r="I47" s="221" t="s">
        <v>443</v>
      </c>
      <c r="J47" s="211"/>
      <c r="K47" s="219" t="s">
        <v>28</v>
      </c>
      <c r="L47" s="218" t="s">
        <v>453</v>
      </c>
      <c r="M47" s="218" t="s">
        <v>9</v>
      </c>
      <c r="N47" s="218" t="s">
        <v>10</v>
      </c>
      <c r="O47" s="218" t="s">
        <v>458</v>
      </c>
      <c r="P47" s="214"/>
      <c r="Q47" s="214"/>
      <c r="R47" s="214"/>
      <c r="S47" s="214"/>
      <c r="T47" s="214"/>
    </row>
    <row r="48" spans="1:20" x14ac:dyDescent="0.15">
      <c r="A48" s="215">
        <v>47</v>
      </c>
      <c r="B48" s="221" t="s">
        <v>17</v>
      </c>
      <c r="C48" s="221" t="s">
        <v>443</v>
      </c>
      <c r="D48" s="221">
        <v>1994</v>
      </c>
      <c r="E48" s="222" t="s">
        <v>532</v>
      </c>
      <c r="F48" s="221" t="s">
        <v>17</v>
      </c>
      <c r="G48" s="218" t="s">
        <v>4</v>
      </c>
      <c r="H48" s="218" t="s">
        <v>483</v>
      </c>
      <c r="I48" s="221" t="s">
        <v>443</v>
      </c>
      <c r="J48" s="211"/>
      <c r="K48" s="219" t="s">
        <v>533</v>
      </c>
      <c r="L48" s="218" t="s">
        <v>453</v>
      </c>
      <c r="M48" s="218" t="s">
        <v>17</v>
      </c>
      <c r="N48" s="218" t="s">
        <v>4</v>
      </c>
      <c r="O48" s="218" t="s">
        <v>483</v>
      </c>
      <c r="P48" s="214"/>
      <c r="Q48" s="214"/>
      <c r="R48" s="214"/>
      <c r="S48" s="214"/>
      <c r="T48" s="214"/>
    </row>
    <row r="49" spans="1:20" x14ac:dyDescent="0.15">
      <c r="A49" s="215">
        <v>48</v>
      </c>
      <c r="B49" s="221" t="s">
        <v>29</v>
      </c>
      <c r="C49" s="221" t="s">
        <v>443</v>
      </c>
      <c r="D49" s="221">
        <v>1965</v>
      </c>
      <c r="E49" s="222" t="s">
        <v>534</v>
      </c>
      <c r="F49" s="221" t="s">
        <v>29</v>
      </c>
      <c r="G49" s="218" t="s">
        <v>10</v>
      </c>
      <c r="H49" s="218" t="s">
        <v>458</v>
      </c>
      <c r="I49" s="221" t="s">
        <v>443</v>
      </c>
      <c r="J49" s="211"/>
      <c r="K49" s="219" t="s">
        <v>535</v>
      </c>
      <c r="L49" s="218" t="s">
        <v>453</v>
      </c>
      <c r="M49" s="218" t="s">
        <v>29</v>
      </c>
      <c r="N49" s="218" t="s">
        <v>10</v>
      </c>
      <c r="O49" s="218" t="s">
        <v>458</v>
      </c>
      <c r="P49" s="214"/>
      <c r="Q49" s="214"/>
      <c r="R49" s="214"/>
      <c r="S49" s="214"/>
      <c r="T49" s="214"/>
    </row>
    <row r="50" spans="1:20" x14ac:dyDescent="0.15">
      <c r="A50" s="215">
        <v>49</v>
      </c>
      <c r="B50" s="221" t="s">
        <v>9</v>
      </c>
      <c r="C50" s="221" t="s">
        <v>443</v>
      </c>
      <c r="D50" s="221">
        <v>1995</v>
      </c>
      <c r="E50" s="222" t="s">
        <v>536</v>
      </c>
      <c r="F50" s="221" t="s">
        <v>9</v>
      </c>
      <c r="G50" s="218" t="s">
        <v>10</v>
      </c>
      <c r="H50" s="218" t="s">
        <v>458</v>
      </c>
      <c r="I50" s="221" t="s">
        <v>443</v>
      </c>
      <c r="J50" s="211"/>
      <c r="K50" s="219" t="s">
        <v>537</v>
      </c>
      <c r="L50" s="218" t="s">
        <v>453</v>
      </c>
      <c r="M50" s="218" t="s">
        <v>9</v>
      </c>
      <c r="N50" s="218" t="s">
        <v>10</v>
      </c>
      <c r="O50" s="218" t="s">
        <v>458</v>
      </c>
      <c r="P50" s="214"/>
      <c r="Q50" s="214"/>
      <c r="R50" s="214"/>
      <c r="S50" s="214"/>
      <c r="T50" s="214"/>
    </row>
    <row r="51" spans="1:20" x14ac:dyDescent="0.15">
      <c r="A51" s="215">
        <v>50</v>
      </c>
      <c r="B51" s="221" t="s">
        <v>13</v>
      </c>
      <c r="C51" s="221" t="s">
        <v>443</v>
      </c>
      <c r="D51" s="221">
        <v>1972</v>
      </c>
      <c r="E51" s="222" t="s">
        <v>538</v>
      </c>
      <c r="F51" s="221" t="s">
        <v>13</v>
      </c>
      <c r="G51" s="218" t="s">
        <v>4</v>
      </c>
      <c r="H51" s="218" t="s">
        <v>454</v>
      </c>
      <c r="I51" s="221" t="s">
        <v>443</v>
      </c>
      <c r="J51" s="211"/>
      <c r="K51" s="219" t="s">
        <v>539</v>
      </c>
      <c r="L51" s="218" t="s">
        <v>453</v>
      </c>
      <c r="M51" s="218" t="s">
        <v>13</v>
      </c>
      <c r="N51" s="218" t="s">
        <v>4</v>
      </c>
      <c r="O51" s="218" t="s">
        <v>454</v>
      </c>
      <c r="P51" s="214"/>
      <c r="Q51" s="214"/>
      <c r="R51" s="214"/>
      <c r="S51" s="214"/>
      <c r="T51" s="214"/>
    </row>
    <row r="52" spans="1:20" x14ac:dyDescent="0.15">
      <c r="A52" s="215">
        <v>51</v>
      </c>
      <c r="B52" s="221" t="s">
        <v>13</v>
      </c>
      <c r="C52" s="221" t="s">
        <v>443</v>
      </c>
      <c r="D52" s="221">
        <v>1978</v>
      </c>
      <c r="E52" s="222" t="s">
        <v>540</v>
      </c>
      <c r="F52" s="221" t="s">
        <v>13</v>
      </c>
      <c r="G52" s="218" t="s">
        <v>4</v>
      </c>
      <c r="H52" s="218" t="s">
        <v>454</v>
      </c>
      <c r="I52" s="221" t="s">
        <v>443</v>
      </c>
      <c r="J52" s="211"/>
      <c r="K52" s="219" t="s">
        <v>541</v>
      </c>
      <c r="L52" s="218" t="s">
        <v>453</v>
      </c>
      <c r="M52" s="218" t="s">
        <v>13</v>
      </c>
      <c r="N52" s="218" t="s">
        <v>4</v>
      </c>
      <c r="O52" s="218" t="s">
        <v>454</v>
      </c>
      <c r="P52" s="214"/>
      <c r="Q52" s="214"/>
      <c r="R52" s="214"/>
      <c r="S52" s="214"/>
      <c r="T52" s="214"/>
    </row>
    <row r="53" spans="1:20" x14ac:dyDescent="0.15">
      <c r="A53" s="215">
        <v>52</v>
      </c>
      <c r="B53" s="221" t="s">
        <v>9</v>
      </c>
      <c r="C53" s="221" t="s">
        <v>443</v>
      </c>
      <c r="D53" s="221">
        <v>1994</v>
      </c>
      <c r="E53" s="222" t="s">
        <v>542</v>
      </c>
      <c r="F53" s="221" t="s">
        <v>9</v>
      </c>
      <c r="G53" s="218" t="s">
        <v>10</v>
      </c>
      <c r="H53" s="218" t="s">
        <v>458</v>
      </c>
      <c r="I53" s="221" t="s">
        <v>443</v>
      </c>
      <c r="J53" s="211"/>
      <c r="K53" s="219" t="s">
        <v>543</v>
      </c>
      <c r="L53" s="218" t="s">
        <v>453</v>
      </c>
      <c r="M53" s="218" t="s">
        <v>9</v>
      </c>
      <c r="N53" s="218" t="s">
        <v>10</v>
      </c>
      <c r="O53" s="218" t="s">
        <v>458</v>
      </c>
      <c r="P53" s="214"/>
      <c r="Q53" s="214"/>
      <c r="R53" s="214"/>
      <c r="S53" s="214"/>
      <c r="T53" s="214"/>
    </row>
    <row r="54" spans="1:20" x14ac:dyDescent="0.15">
      <c r="A54" s="215">
        <v>53</v>
      </c>
      <c r="B54" s="221" t="s">
        <v>8</v>
      </c>
      <c r="C54" s="221" t="s">
        <v>443</v>
      </c>
      <c r="D54" s="221">
        <v>1947</v>
      </c>
      <c r="E54" s="222" t="s">
        <v>544</v>
      </c>
      <c r="F54" s="221" t="s">
        <v>8</v>
      </c>
      <c r="G54" s="218" t="s">
        <v>4</v>
      </c>
      <c r="H54" s="218" t="s">
        <v>454</v>
      </c>
      <c r="I54" s="221" t="s">
        <v>443</v>
      </c>
      <c r="J54" s="211"/>
      <c r="K54" s="219" t="s">
        <v>545</v>
      </c>
      <c r="L54" s="218" t="s">
        <v>453</v>
      </c>
      <c r="M54" s="218" t="s">
        <v>8</v>
      </c>
      <c r="N54" s="218" t="s">
        <v>4</v>
      </c>
      <c r="O54" s="218" t="s">
        <v>454</v>
      </c>
      <c r="P54" s="214"/>
      <c r="Q54" s="214"/>
      <c r="R54" s="214"/>
      <c r="S54" s="214"/>
      <c r="T54" s="214"/>
    </row>
    <row r="55" spans="1:20" x14ac:dyDescent="0.15">
      <c r="A55" s="215">
        <v>54</v>
      </c>
      <c r="B55" s="221" t="s">
        <v>29</v>
      </c>
      <c r="C55" s="221" t="s">
        <v>443</v>
      </c>
      <c r="D55" s="221">
        <v>1974</v>
      </c>
      <c r="E55" s="222" t="s">
        <v>31</v>
      </c>
      <c r="F55" s="221" t="s">
        <v>29</v>
      </c>
      <c r="G55" s="218" t="s">
        <v>10</v>
      </c>
      <c r="H55" s="218" t="s">
        <v>458</v>
      </c>
      <c r="I55" s="221" t="s">
        <v>443</v>
      </c>
      <c r="J55" s="211"/>
      <c r="K55" s="219" t="s">
        <v>31</v>
      </c>
      <c r="L55" s="218" t="s">
        <v>453</v>
      </c>
      <c r="M55" s="218" t="s">
        <v>29</v>
      </c>
      <c r="N55" s="218" t="s">
        <v>10</v>
      </c>
      <c r="O55" s="218" t="s">
        <v>458</v>
      </c>
      <c r="P55" s="214"/>
      <c r="Q55" s="214"/>
      <c r="R55" s="214"/>
      <c r="S55" s="214"/>
      <c r="T55" s="214"/>
    </row>
    <row r="56" spans="1:20" x14ac:dyDescent="0.15">
      <c r="A56" s="215">
        <v>55</v>
      </c>
      <c r="B56" s="221" t="s">
        <v>17</v>
      </c>
      <c r="C56" s="221" t="s">
        <v>443</v>
      </c>
      <c r="D56" s="221">
        <v>1975</v>
      </c>
      <c r="E56" s="222" t="s">
        <v>546</v>
      </c>
      <c r="F56" s="221" t="s">
        <v>17</v>
      </c>
      <c r="G56" s="218" t="s">
        <v>4</v>
      </c>
      <c r="H56" s="218" t="s">
        <v>483</v>
      </c>
      <c r="I56" s="221" t="s">
        <v>443</v>
      </c>
      <c r="J56" s="211"/>
      <c r="K56" s="219" t="s">
        <v>547</v>
      </c>
      <c r="L56" s="218" t="s">
        <v>548</v>
      </c>
      <c r="M56" s="218" t="s">
        <v>17</v>
      </c>
      <c r="N56" s="218" t="s">
        <v>4</v>
      </c>
      <c r="O56" s="218" t="s">
        <v>549</v>
      </c>
      <c r="P56" s="214"/>
      <c r="Q56" s="214"/>
      <c r="R56" s="214"/>
      <c r="S56" s="214"/>
      <c r="T56" s="214"/>
    </row>
    <row r="57" spans="1:20" x14ac:dyDescent="0.15">
      <c r="A57" s="215">
        <v>56</v>
      </c>
      <c r="B57" s="221" t="s">
        <v>3</v>
      </c>
      <c r="C57" s="221" t="s">
        <v>550</v>
      </c>
      <c r="D57" s="221">
        <v>1996</v>
      </c>
      <c r="E57" s="222" t="s">
        <v>551</v>
      </c>
      <c r="F57" s="221" t="s">
        <v>3</v>
      </c>
      <c r="G57" s="218" t="s">
        <v>4</v>
      </c>
      <c r="H57" s="218" t="s">
        <v>552</v>
      </c>
      <c r="I57" s="221" t="s">
        <v>550</v>
      </c>
      <c r="J57" s="211"/>
      <c r="K57" s="219" t="s">
        <v>553</v>
      </c>
      <c r="L57" s="218" t="s">
        <v>548</v>
      </c>
      <c r="M57" s="218" t="s">
        <v>3</v>
      </c>
      <c r="N57" s="218" t="s">
        <v>4</v>
      </c>
      <c r="O57" s="218" t="s">
        <v>552</v>
      </c>
      <c r="P57" s="214"/>
      <c r="Q57" s="214"/>
      <c r="R57" s="214"/>
      <c r="S57" s="214"/>
      <c r="T57" s="214"/>
    </row>
    <row r="58" spans="1:20" x14ac:dyDescent="0.15">
      <c r="A58" s="215">
        <v>57</v>
      </c>
      <c r="B58" s="221" t="s">
        <v>29</v>
      </c>
      <c r="C58" s="221" t="s">
        <v>550</v>
      </c>
      <c r="D58" s="221">
        <v>1898</v>
      </c>
      <c r="E58" s="222" t="s">
        <v>554</v>
      </c>
      <c r="F58" s="221" t="s">
        <v>29</v>
      </c>
      <c r="G58" s="218" t="s">
        <v>10</v>
      </c>
      <c r="H58" s="218" t="s">
        <v>555</v>
      </c>
      <c r="I58" s="221" t="s">
        <v>550</v>
      </c>
      <c r="J58" s="211"/>
      <c r="K58" s="219" t="s">
        <v>556</v>
      </c>
      <c r="L58" s="218" t="s">
        <v>548</v>
      </c>
      <c r="M58" s="218" t="s">
        <v>29</v>
      </c>
      <c r="N58" s="218" t="s">
        <v>10</v>
      </c>
      <c r="O58" s="218" t="s">
        <v>555</v>
      </c>
      <c r="P58" s="214"/>
      <c r="Q58" s="214"/>
      <c r="R58" s="214"/>
      <c r="S58" s="214"/>
      <c r="T58" s="214"/>
    </row>
    <row r="59" spans="1:20" x14ac:dyDescent="0.15">
      <c r="A59" s="215">
        <v>58</v>
      </c>
      <c r="B59" s="221" t="s">
        <v>18</v>
      </c>
      <c r="C59" s="221" t="s">
        <v>550</v>
      </c>
      <c r="D59" s="221">
        <v>1993</v>
      </c>
      <c r="E59" s="222" t="s">
        <v>557</v>
      </c>
      <c r="F59" s="221" t="s">
        <v>18</v>
      </c>
      <c r="G59" s="218" t="s">
        <v>4</v>
      </c>
      <c r="H59" s="218" t="s">
        <v>73</v>
      </c>
      <c r="I59" s="221" t="s">
        <v>550</v>
      </c>
      <c r="J59" s="211"/>
      <c r="K59" s="219" t="s">
        <v>558</v>
      </c>
      <c r="L59" s="218" t="s">
        <v>548</v>
      </c>
      <c r="M59" s="218" t="s">
        <v>18</v>
      </c>
      <c r="N59" s="218" t="s">
        <v>4</v>
      </c>
      <c r="O59" s="218" t="s">
        <v>559</v>
      </c>
      <c r="P59" s="214"/>
      <c r="Q59" s="214"/>
      <c r="R59" s="214"/>
      <c r="S59" s="214"/>
      <c r="T59" s="214"/>
    </row>
    <row r="60" spans="1:20" x14ac:dyDescent="0.15">
      <c r="A60" s="215">
        <v>59</v>
      </c>
      <c r="B60" s="221" t="s">
        <v>20</v>
      </c>
      <c r="C60" s="221" t="s">
        <v>550</v>
      </c>
      <c r="D60" s="221">
        <v>1992</v>
      </c>
      <c r="E60" s="222" t="s">
        <v>560</v>
      </c>
      <c r="F60" s="221" t="s">
        <v>20</v>
      </c>
      <c r="G60" s="218" t="s">
        <v>4</v>
      </c>
      <c r="H60" s="218" t="s">
        <v>549</v>
      </c>
      <c r="I60" s="221" t="s">
        <v>550</v>
      </c>
      <c r="J60" s="211"/>
      <c r="K60" s="219" t="s">
        <v>561</v>
      </c>
      <c r="L60" s="218" t="s">
        <v>548</v>
      </c>
      <c r="M60" s="218" t="s">
        <v>20</v>
      </c>
      <c r="N60" s="218" t="s">
        <v>4</v>
      </c>
      <c r="O60" s="218" t="s">
        <v>549</v>
      </c>
      <c r="P60" s="214"/>
      <c r="Q60" s="214"/>
      <c r="R60" s="214"/>
      <c r="S60" s="214"/>
      <c r="T60" s="214"/>
    </row>
    <row r="61" spans="1:20" x14ac:dyDescent="0.15">
      <c r="A61" s="215">
        <v>60</v>
      </c>
      <c r="B61" s="221" t="s">
        <v>13</v>
      </c>
      <c r="C61" s="221" t="s">
        <v>550</v>
      </c>
      <c r="D61" s="221">
        <v>1979</v>
      </c>
      <c r="E61" s="222" t="s">
        <v>562</v>
      </c>
      <c r="F61" s="221" t="s">
        <v>13</v>
      </c>
      <c r="G61" s="218" t="s">
        <v>4</v>
      </c>
      <c r="H61" s="218" t="s">
        <v>552</v>
      </c>
      <c r="I61" s="221" t="s">
        <v>550</v>
      </c>
      <c r="J61" s="211"/>
      <c r="K61" s="219" t="s">
        <v>563</v>
      </c>
      <c r="L61" s="218" t="s">
        <v>548</v>
      </c>
      <c r="M61" s="218" t="s">
        <v>13</v>
      </c>
      <c r="N61" s="218" t="s">
        <v>4</v>
      </c>
      <c r="O61" s="218" t="s">
        <v>552</v>
      </c>
      <c r="P61" s="214"/>
      <c r="Q61" s="214"/>
      <c r="R61" s="214"/>
      <c r="S61" s="214"/>
      <c r="T61" s="214"/>
    </row>
    <row r="62" spans="1:20" x14ac:dyDescent="0.15">
      <c r="A62" s="215">
        <v>61</v>
      </c>
      <c r="B62" s="221" t="s">
        <v>13</v>
      </c>
      <c r="C62" s="221" t="s">
        <v>550</v>
      </c>
      <c r="D62" s="221">
        <v>1976</v>
      </c>
      <c r="E62" s="223" t="s">
        <v>564</v>
      </c>
      <c r="F62" s="221" t="s">
        <v>13</v>
      </c>
      <c r="G62" s="218" t="s">
        <v>4</v>
      </c>
      <c r="H62" s="218" t="s">
        <v>552</v>
      </c>
      <c r="I62" s="221" t="s">
        <v>550</v>
      </c>
      <c r="J62" s="211"/>
      <c r="K62" s="219" t="s">
        <v>565</v>
      </c>
      <c r="L62" s="218" t="s">
        <v>548</v>
      </c>
      <c r="M62" s="218" t="s">
        <v>13</v>
      </c>
      <c r="N62" s="218" t="s">
        <v>4</v>
      </c>
      <c r="O62" s="218" t="s">
        <v>552</v>
      </c>
      <c r="P62" s="214"/>
      <c r="Q62" s="214"/>
      <c r="R62" s="214"/>
      <c r="S62" s="214"/>
      <c r="T62" s="214"/>
    </row>
    <row r="63" spans="1:20" x14ac:dyDescent="0.15">
      <c r="A63" s="215">
        <v>62</v>
      </c>
      <c r="B63" s="221" t="s">
        <v>13</v>
      </c>
      <c r="C63" s="221" t="s">
        <v>550</v>
      </c>
      <c r="D63" s="221">
        <v>1954</v>
      </c>
      <c r="E63" s="222" t="s">
        <v>566</v>
      </c>
      <c r="F63" s="221" t="s">
        <v>13</v>
      </c>
      <c r="G63" s="218" t="s">
        <v>4</v>
      </c>
      <c r="H63" s="218" t="s">
        <v>552</v>
      </c>
      <c r="I63" s="221" t="s">
        <v>550</v>
      </c>
      <c r="J63" s="211"/>
      <c r="K63" s="219" t="s">
        <v>567</v>
      </c>
      <c r="L63" s="218" t="s">
        <v>548</v>
      </c>
      <c r="M63" s="218" t="s">
        <v>13</v>
      </c>
      <c r="N63" s="218" t="s">
        <v>4</v>
      </c>
      <c r="O63" s="218" t="s">
        <v>552</v>
      </c>
      <c r="P63" s="214"/>
      <c r="Q63" s="214"/>
      <c r="R63" s="214"/>
      <c r="S63" s="214"/>
      <c r="T63" s="214"/>
    </row>
    <row r="64" spans="1:20" x14ac:dyDescent="0.15">
      <c r="A64" s="215">
        <v>63</v>
      </c>
      <c r="B64" s="221" t="s">
        <v>13</v>
      </c>
      <c r="C64" s="221" t="s">
        <v>550</v>
      </c>
      <c r="D64" s="221">
        <v>1994</v>
      </c>
      <c r="E64" s="222" t="s">
        <v>568</v>
      </c>
      <c r="F64" s="221" t="s">
        <v>13</v>
      </c>
      <c r="G64" s="218" t="s">
        <v>4</v>
      </c>
      <c r="H64" s="218" t="s">
        <v>552</v>
      </c>
      <c r="I64" s="221" t="s">
        <v>550</v>
      </c>
      <c r="J64" s="211"/>
      <c r="K64" s="219" t="s">
        <v>569</v>
      </c>
      <c r="L64" s="218" t="s">
        <v>548</v>
      </c>
      <c r="M64" s="218" t="s">
        <v>13</v>
      </c>
      <c r="N64" s="218" t="s">
        <v>4</v>
      </c>
      <c r="O64" s="218" t="s">
        <v>552</v>
      </c>
      <c r="P64" s="214"/>
      <c r="Q64" s="214"/>
      <c r="R64" s="214"/>
      <c r="S64" s="214"/>
      <c r="T64" s="214"/>
    </row>
    <row r="65" spans="1:20" x14ac:dyDescent="0.15">
      <c r="A65" s="215">
        <v>64</v>
      </c>
      <c r="B65" s="221" t="s">
        <v>9</v>
      </c>
      <c r="C65" s="221" t="s">
        <v>550</v>
      </c>
      <c r="D65" s="221">
        <v>1979</v>
      </c>
      <c r="E65" s="222" t="s">
        <v>570</v>
      </c>
      <c r="F65" s="221" t="s">
        <v>9</v>
      </c>
      <c r="G65" s="218" t="s">
        <v>10</v>
      </c>
      <c r="H65" s="218" t="s">
        <v>555</v>
      </c>
      <c r="I65" s="221" t="s">
        <v>550</v>
      </c>
      <c r="J65" s="211"/>
      <c r="K65" s="219" t="s">
        <v>571</v>
      </c>
      <c r="L65" s="218" t="s">
        <v>548</v>
      </c>
      <c r="M65" s="218" t="s">
        <v>9</v>
      </c>
      <c r="N65" s="218" t="s">
        <v>10</v>
      </c>
      <c r="O65" s="218" t="s">
        <v>555</v>
      </c>
      <c r="P65" s="214"/>
      <c r="Q65" s="214"/>
      <c r="R65" s="214"/>
      <c r="S65" s="214"/>
      <c r="T65" s="214"/>
    </row>
    <row r="66" spans="1:20" x14ac:dyDescent="0.15">
      <c r="A66" s="215">
        <v>65</v>
      </c>
      <c r="B66" s="221" t="s">
        <v>29</v>
      </c>
      <c r="C66" s="221" t="s">
        <v>550</v>
      </c>
      <c r="D66" s="221">
        <v>1936</v>
      </c>
      <c r="E66" s="222" t="s">
        <v>572</v>
      </c>
      <c r="F66" s="221" t="s">
        <v>29</v>
      </c>
      <c r="G66" s="218" t="s">
        <v>10</v>
      </c>
      <c r="H66" s="218" t="s">
        <v>555</v>
      </c>
      <c r="I66" s="221" t="s">
        <v>550</v>
      </c>
      <c r="J66" s="211"/>
      <c r="K66" s="219" t="s">
        <v>33</v>
      </c>
      <c r="L66" s="218" t="s">
        <v>548</v>
      </c>
      <c r="M66" s="218" t="s">
        <v>29</v>
      </c>
      <c r="N66" s="218" t="s">
        <v>10</v>
      </c>
      <c r="O66" s="218" t="s">
        <v>555</v>
      </c>
      <c r="P66" s="214"/>
      <c r="Q66" s="214"/>
      <c r="R66" s="214"/>
      <c r="S66" s="214"/>
      <c r="T66" s="214"/>
    </row>
    <row r="67" spans="1:20" x14ac:dyDescent="0.15">
      <c r="A67" s="215">
        <v>66</v>
      </c>
      <c r="B67" s="221" t="s">
        <v>5</v>
      </c>
      <c r="C67" s="221" t="s">
        <v>550</v>
      </c>
      <c r="D67" s="221">
        <v>1973</v>
      </c>
      <c r="E67" s="222" t="s">
        <v>573</v>
      </c>
      <c r="F67" s="221" t="s">
        <v>5</v>
      </c>
      <c r="G67" s="218" t="s">
        <v>4</v>
      </c>
      <c r="H67" s="218" t="s">
        <v>73</v>
      </c>
      <c r="I67" s="221" t="s">
        <v>550</v>
      </c>
      <c r="J67" s="211"/>
      <c r="K67" s="219" t="s">
        <v>574</v>
      </c>
      <c r="L67" s="218" t="s">
        <v>548</v>
      </c>
      <c r="M67" s="218" t="s">
        <v>5</v>
      </c>
      <c r="N67" s="218" t="s">
        <v>4</v>
      </c>
      <c r="O67" s="218" t="s">
        <v>559</v>
      </c>
      <c r="P67" s="214"/>
      <c r="Q67" s="214"/>
      <c r="R67" s="214"/>
      <c r="S67" s="214"/>
      <c r="T67" s="214"/>
    </row>
    <row r="68" spans="1:20" x14ac:dyDescent="0.15">
      <c r="A68" s="215">
        <v>67</v>
      </c>
      <c r="B68" s="221" t="s">
        <v>3</v>
      </c>
      <c r="C68" s="221" t="s">
        <v>550</v>
      </c>
      <c r="D68" s="221">
        <v>1981</v>
      </c>
      <c r="E68" s="222" t="s">
        <v>575</v>
      </c>
      <c r="F68" s="221" t="s">
        <v>3</v>
      </c>
      <c r="G68" s="218" t="s">
        <v>4</v>
      </c>
      <c r="H68" s="218" t="s">
        <v>552</v>
      </c>
      <c r="I68" s="221" t="s">
        <v>550</v>
      </c>
      <c r="J68" s="211"/>
      <c r="K68" s="219" t="s">
        <v>576</v>
      </c>
      <c r="L68" s="218" t="s">
        <v>548</v>
      </c>
      <c r="M68" s="218" t="s">
        <v>3</v>
      </c>
      <c r="N68" s="218" t="s">
        <v>4</v>
      </c>
      <c r="O68" s="218" t="s">
        <v>552</v>
      </c>
      <c r="P68" s="214"/>
      <c r="Q68" s="214"/>
      <c r="R68" s="214"/>
      <c r="S68" s="214"/>
      <c r="T68" s="214"/>
    </row>
    <row r="69" spans="1:20" x14ac:dyDescent="0.15">
      <c r="A69" s="215">
        <v>68</v>
      </c>
      <c r="B69" s="221" t="s">
        <v>19</v>
      </c>
      <c r="C69" s="221" t="s">
        <v>550</v>
      </c>
      <c r="D69" s="221">
        <v>1976</v>
      </c>
      <c r="E69" s="222" t="s">
        <v>577</v>
      </c>
      <c r="F69" s="221" t="s">
        <v>19</v>
      </c>
      <c r="G69" s="218" t="s">
        <v>4</v>
      </c>
      <c r="H69" s="218" t="s">
        <v>549</v>
      </c>
      <c r="I69" s="221" t="s">
        <v>550</v>
      </c>
      <c r="J69" s="211"/>
      <c r="K69" s="219" t="s">
        <v>578</v>
      </c>
      <c r="L69" s="218" t="s">
        <v>548</v>
      </c>
      <c r="M69" s="218" t="s">
        <v>19</v>
      </c>
      <c r="N69" s="218" t="s">
        <v>4</v>
      </c>
      <c r="O69" s="218" t="s">
        <v>549</v>
      </c>
      <c r="P69" s="214"/>
      <c r="Q69" s="214"/>
      <c r="R69" s="214"/>
      <c r="S69" s="214"/>
      <c r="T69" s="214"/>
    </row>
    <row r="70" spans="1:20" x14ac:dyDescent="0.15">
      <c r="A70" s="215">
        <v>69</v>
      </c>
      <c r="B70" s="221" t="s">
        <v>29</v>
      </c>
      <c r="C70" s="221" t="s">
        <v>550</v>
      </c>
      <c r="D70" s="221">
        <v>1954</v>
      </c>
      <c r="E70" s="222" t="s">
        <v>579</v>
      </c>
      <c r="F70" s="221" t="s">
        <v>29</v>
      </c>
      <c r="G70" s="218" t="s">
        <v>10</v>
      </c>
      <c r="H70" s="218" t="s">
        <v>555</v>
      </c>
      <c r="I70" s="221" t="s">
        <v>550</v>
      </c>
      <c r="J70" s="211"/>
      <c r="K70" s="219" t="s">
        <v>34</v>
      </c>
      <c r="L70" s="218" t="s">
        <v>548</v>
      </c>
      <c r="M70" s="218" t="s">
        <v>29</v>
      </c>
      <c r="N70" s="218" t="s">
        <v>10</v>
      </c>
      <c r="O70" s="218" t="s">
        <v>555</v>
      </c>
      <c r="P70" s="214"/>
      <c r="Q70" s="214"/>
      <c r="R70" s="214"/>
      <c r="S70" s="214"/>
      <c r="T70" s="214"/>
    </row>
    <row r="71" spans="1:20" x14ac:dyDescent="0.15">
      <c r="A71" s="215">
        <v>70</v>
      </c>
      <c r="B71" s="221" t="s">
        <v>9</v>
      </c>
      <c r="C71" s="221" t="s">
        <v>550</v>
      </c>
      <c r="D71" s="221">
        <v>1962</v>
      </c>
      <c r="E71" s="222" t="s">
        <v>580</v>
      </c>
      <c r="F71" s="221" t="s">
        <v>9</v>
      </c>
      <c r="G71" s="218" t="s">
        <v>10</v>
      </c>
      <c r="H71" s="218" t="s">
        <v>555</v>
      </c>
      <c r="I71" s="221" t="s">
        <v>550</v>
      </c>
      <c r="J71" s="211"/>
      <c r="K71" s="219" t="s">
        <v>581</v>
      </c>
      <c r="L71" s="218" t="s">
        <v>548</v>
      </c>
      <c r="M71" s="218" t="s">
        <v>9</v>
      </c>
      <c r="N71" s="218" t="s">
        <v>10</v>
      </c>
      <c r="O71" s="218" t="s">
        <v>555</v>
      </c>
      <c r="P71" s="214"/>
      <c r="Q71" s="214"/>
      <c r="R71" s="214"/>
      <c r="S71" s="214"/>
      <c r="T71" s="214"/>
    </row>
    <row r="72" spans="1:20" x14ac:dyDescent="0.15">
      <c r="A72" s="215">
        <v>71</v>
      </c>
      <c r="B72" s="221" t="s">
        <v>29</v>
      </c>
      <c r="C72" s="221" t="s">
        <v>550</v>
      </c>
      <c r="D72" s="221">
        <v>1974</v>
      </c>
      <c r="E72" s="222" t="s">
        <v>582</v>
      </c>
      <c r="F72" s="221" t="s">
        <v>29</v>
      </c>
      <c r="G72" s="218" t="s">
        <v>10</v>
      </c>
      <c r="H72" s="218" t="s">
        <v>555</v>
      </c>
      <c r="I72" s="221" t="s">
        <v>550</v>
      </c>
      <c r="J72" s="211"/>
      <c r="K72" s="219" t="s">
        <v>35</v>
      </c>
      <c r="L72" s="218" t="s">
        <v>548</v>
      </c>
      <c r="M72" s="218" t="s">
        <v>29</v>
      </c>
      <c r="N72" s="218" t="s">
        <v>10</v>
      </c>
      <c r="O72" s="218" t="s">
        <v>555</v>
      </c>
      <c r="P72" s="214"/>
      <c r="Q72" s="214"/>
      <c r="R72" s="214"/>
      <c r="S72" s="214"/>
      <c r="T72" s="214"/>
    </row>
    <row r="73" spans="1:20" x14ac:dyDescent="0.15">
      <c r="A73" s="215">
        <v>72</v>
      </c>
      <c r="B73" s="221" t="s">
        <v>9</v>
      </c>
      <c r="C73" s="221" t="s">
        <v>550</v>
      </c>
      <c r="D73" s="221">
        <v>2002</v>
      </c>
      <c r="E73" s="222" t="s">
        <v>583</v>
      </c>
      <c r="F73" s="221" t="s">
        <v>9</v>
      </c>
      <c r="G73" s="218" t="s">
        <v>10</v>
      </c>
      <c r="H73" s="218" t="s">
        <v>555</v>
      </c>
      <c r="I73" s="221" t="s">
        <v>550</v>
      </c>
      <c r="J73" s="211"/>
      <c r="K73" s="219" t="s">
        <v>584</v>
      </c>
      <c r="L73" s="218" t="s">
        <v>548</v>
      </c>
      <c r="M73" s="218" t="s">
        <v>9</v>
      </c>
      <c r="N73" s="218" t="s">
        <v>10</v>
      </c>
      <c r="O73" s="218" t="s">
        <v>555</v>
      </c>
      <c r="P73" s="214"/>
      <c r="Q73" s="214"/>
      <c r="R73" s="214"/>
      <c r="S73" s="214"/>
      <c r="T73" s="214"/>
    </row>
    <row r="74" spans="1:20" x14ac:dyDescent="0.15">
      <c r="A74" s="215">
        <v>73</v>
      </c>
      <c r="B74" s="221" t="s">
        <v>20</v>
      </c>
      <c r="C74" s="221" t="s">
        <v>550</v>
      </c>
      <c r="D74" s="221">
        <v>1973</v>
      </c>
      <c r="E74" s="222" t="s">
        <v>585</v>
      </c>
      <c r="F74" s="221" t="s">
        <v>20</v>
      </c>
      <c r="G74" s="218" t="s">
        <v>4</v>
      </c>
      <c r="H74" s="218" t="s">
        <v>549</v>
      </c>
      <c r="I74" s="221" t="s">
        <v>550</v>
      </c>
      <c r="J74" s="211"/>
      <c r="K74" s="219" t="s">
        <v>36</v>
      </c>
      <c r="L74" s="218" t="s">
        <v>548</v>
      </c>
      <c r="M74" s="218" t="s">
        <v>20</v>
      </c>
      <c r="N74" s="218" t="s">
        <v>4</v>
      </c>
      <c r="O74" s="218" t="s">
        <v>549</v>
      </c>
      <c r="P74" s="214"/>
      <c r="Q74" s="214"/>
      <c r="R74" s="214"/>
      <c r="S74" s="214"/>
      <c r="T74" s="214"/>
    </row>
    <row r="75" spans="1:20" x14ac:dyDescent="0.15">
      <c r="A75" s="215">
        <v>74</v>
      </c>
      <c r="B75" s="221" t="s">
        <v>3</v>
      </c>
      <c r="C75" s="221" t="s">
        <v>550</v>
      </c>
      <c r="D75" s="221">
        <v>1969</v>
      </c>
      <c r="E75" s="222" t="s">
        <v>586</v>
      </c>
      <c r="F75" s="221" t="s">
        <v>3</v>
      </c>
      <c r="G75" s="218" t="s">
        <v>4</v>
      </c>
      <c r="H75" s="218" t="s">
        <v>552</v>
      </c>
      <c r="I75" s="221" t="s">
        <v>550</v>
      </c>
      <c r="J75" s="211"/>
      <c r="K75" s="219" t="s">
        <v>587</v>
      </c>
      <c r="L75" s="218" t="s">
        <v>548</v>
      </c>
      <c r="M75" s="218" t="s">
        <v>3</v>
      </c>
      <c r="N75" s="218" t="s">
        <v>4</v>
      </c>
      <c r="O75" s="218" t="s">
        <v>552</v>
      </c>
      <c r="P75" s="214"/>
      <c r="Q75" s="214"/>
      <c r="R75" s="214"/>
      <c r="S75" s="214"/>
      <c r="T75" s="214"/>
    </row>
    <row r="76" spans="1:20" x14ac:dyDescent="0.15">
      <c r="A76" s="215">
        <v>75</v>
      </c>
      <c r="B76" s="221" t="s">
        <v>3</v>
      </c>
      <c r="C76" s="221" t="s">
        <v>550</v>
      </c>
      <c r="D76" s="221">
        <v>1992</v>
      </c>
      <c r="E76" s="222" t="s">
        <v>588</v>
      </c>
      <c r="F76" s="221" t="s">
        <v>3</v>
      </c>
      <c r="G76" s="218" t="s">
        <v>4</v>
      </c>
      <c r="H76" s="218" t="s">
        <v>552</v>
      </c>
      <c r="I76" s="221" t="s">
        <v>550</v>
      </c>
      <c r="J76" s="211"/>
      <c r="K76" s="219" t="s">
        <v>589</v>
      </c>
      <c r="L76" s="218" t="s">
        <v>548</v>
      </c>
      <c r="M76" s="218" t="s">
        <v>3</v>
      </c>
      <c r="N76" s="218" t="s">
        <v>4</v>
      </c>
      <c r="O76" s="218" t="s">
        <v>552</v>
      </c>
      <c r="P76" s="214"/>
      <c r="Q76" s="214"/>
      <c r="R76" s="214"/>
      <c r="S76" s="214"/>
      <c r="T76" s="214"/>
    </row>
    <row r="77" spans="1:20" x14ac:dyDescent="0.15">
      <c r="A77" s="215">
        <v>76</v>
      </c>
      <c r="B77" s="221" t="s">
        <v>5</v>
      </c>
      <c r="C77" s="221" t="s">
        <v>550</v>
      </c>
      <c r="D77" s="221">
        <v>1994</v>
      </c>
      <c r="E77" s="222" t="s">
        <v>590</v>
      </c>
      <c r="F77" s="221" t="s">
        <v>5</v>
      </c>
      <c r="G77" s="218" t="s">
        <v>4</v>
      </c>
      <c r="H77" s="218" t="s">
        <v>73</v>
      </c>
      <c r="I77" s="221" t="s">
        <v>550</v>
      </c>
      <c r="J77" s="211"/>
      <c r="K77" s="219" t="s">
        <v>591</v>
      </c>
      <c r="L77" s="218" t="s">
        <v>548</v>
      </c>
      <c r="M77" s="218" t="s">
        <v>5</v>
      </c>
      <c r="N77" s="218" t="s">
        <v>4</v>
      </c>
      <c r="O77" s="218" t="s">
        <v>559</v>
      </c>
      <c r="P77" s="214"/>
      <c r="Q77" s="214"/>
      <c r="R77" s="214"/>
      <c r="S77" s="214"/>
      <c r="T77" s="214"/>
    </row>
    <row r="78" spans="1:20" x14ac:dyDescent="0.15">
      <c r="A78" s="215">
        <v>77</v>
      </c>
      <c r="B78" s="221" t="s">
        <v>5</v>
      </c>
      <c r="C78" s="221" t="s">
        <v>550</v>
      </c>
      <c r="D78" s="221">
        <v>2003</v>
      </c>
      <c r="E78" s="222" t="s">
        <v>592</v>
      </c>
      <c r="F78" s="221" t="s">
        <v>5</v>
      </c>
      <c r="G78" s="218" t="s">
        <v>4</v>
      </c>
      <c r="H78" s="218" t="s">
        <v>73</v>
      </c>
      <c r="I78" s="221" t="s">
        <v>550</v>
      </c>
      <c r="J78" s="211"/>
      <c r="K78" s="219" t="s">
        <v>593</v>
      </c>
      <c r="L78" s="218" t="s">
        <v>548</v>
      </c>
      <c r="M78" s="218" t="s">
        <v>5</v>
      </c>
      <c r="N78" s="218" t="s">
        <v>4</v>
      </c>
      <c r="O78" s="218" t="s">
        <v>559</v>
      </c>
      <c r="P78" s="214"/>
      <c r="Q78" s="214"/>
      <c r="R78" s="214"/>
      <c r="S78" s="214"/>
      <c r="T78" s="214"/>
    </row>
    <row r="79" spans="1:20" x14ac:dyDescent="0.15">
      <c r="A79" s="215">
        <v>78</v>
      </c>
      <c r="B79" s="221" t="s">
        <v>5</v>
      </c>
      <c r="C79" s="221" t="s">
        <v>550</v>
      </c>
      <c r="D79" s="221">
        <v>2000</v>
      </c>
      <c r="E79" s="222" t="s">
        <v>594</v>
      </c>
      <c r="F79" s="221" t="s">
        <v>5</v>
      </c>
      <c r="G79" s="218" t="s">
        <v>4</v>
      </c>
      <c r="H79" s="218" t="s">
        <v>73</v>
      </c>
      <c r="I79" s="221" t="s">
        <v>550</v>
      </c>
      <c r="J79" s="211"/>
      <c r="K79" s="219" t="s">
        <v>595</v>
      </c>
      <c r="L79" s="218" t="s">
        <v>548</v>
      </c>
      <c r="M79" s="218" t="s">
        <v>5</v>
      </c>
      <c r="N79" s="218" t="s">
        <v>4</v>
      </c>
      <c r="O79" s="218" t="s">
        <v>559</v>
      </c>
      <c r="P79" s="214"/>
      <c r="Q79" s="214"/>
      <c r="R79" s="214"/>
      <c r="S79" s="214"/>
      <c r="T79" s="214"/>
    </row>
    <row r="80" spans="1:20" x14ac:dyDescent="0.15">
      <c r="A80" s="215">
        <v>79</v>
      </c>
      <c r="B80" s="221" t="s">
        <v>15</v>
      </c>
      <c r="C80" s="221" t="s">
        <v>550</v>
      </c>
      <c r="D80" s="221">
        <v>1967</v>
      </c>
      <c r="E80" s="223" t="s">
        <v>596</v>
      </c>
      <c r="F80" s="221" t="s">
        <v>15</v>
      </c>
      <c r="G80" s="218" t="s">
        <v>4</v>
      </c>
      <c r="H80" s="218" t="s">
        <v>552</v>
      </c>
      <c r="I80" s="221" t="s">
        <v>550</v>
      </c>
      <c r="J80" s="211"/>
      <c r="K80" s="219" t="s">
        <v>597</v>
      </c>
      <c r="L80" s="218" t="s">
        <v>548</v>
      </c>
      <c r="M80" s="218" t="s">
        <v>15</v>
      </c>
      <c r="N80" s="218" t="s">
        <v>4</v>
      </c>
      <c r="O80" s="218" t="s">
        <v>552</v>
      </c>
      <c r="P80" s="214"/>
      <c r="Q80" s="214"/>
      <c r="R80" s="214"/>
      <c r="S80" s="214"/>
      <c r="T80" s="214"/>
    </row>
    <row r="81" spans="1:20" x14ac:dyDescent="0.15">
      <c r="A81" s="215">
        <v>80</v>
      </c>
      <c r="B81" s="221" t="s">
        <v>9</v>
      </c>
      <c r="C81" s="221" t="s">
        <v>550</v>
      </c>
      <c r="D81" s="221">
        <v>1977</v>
      </c>
      <c r="E81" s="222" t="s">
        <v>598</v>
      </c>
      <c r="F81" s="221" t="s">
        <v>9</v>
      </c>
      <c r="G81" s="218" t="s">
        <v>10</v>
      </c>
      <c r="H81" s="218" t="s">
        <v>555</v>
      </c>
      <c r="I81" s="221" t="s">
        <v>550</v>
      </c>
      <c r="J81" s="211"/>
      <c r="K81" s="219" t="s">
        <v>599</v>
      </c>
      <c r="L81" s="218" t="s">
        <v>548</v>
      </c>
      <c r="M81" s="218" t="s">
        <v>9</v>
      </c>
      <c r="N81" s="218" t="s">
        <v>10</v>
      </c>
      <c r="O81" s="218" t="s">
        <v>555</v>
      </c>
      <c r="P81" s="214"/>
      <c r="Q81" s="214"/>
      <c r="R81" s="214"/>
      <c r="S81" s="214"/>
      <c r="T81" s="214"/>
    </row>
    <row r="82" spans="1:20" x14ac:dyDescent="0.15">
      <c r="A82" s="215">
        <v>81</v>
      </c>
      <c r="B82" s="221" t="s">
        <v>9</v>
      </c>
      <c r="C82" s="221" t="s">
        <v>550</v>
      </c>
      <c r="D82" s="221">
        <v>1969</v>
      </c>
      <c r="E82" s="222" t="s">
        <v>600</v>
      </c>
      <c r="F82" s="221" t="s">
        <v>9</v>
      </c>
      <c r="G82" s="218" t="s">
        <v>10</v>
      </c>
      <c r="H82" s="218" t="s">
        <v>555</v>
      </c>
      <c r="I82" s="221" t="s">
        <v>550</v>
      </c>
      <c r="J82" s="211"/>
      <c r="K82" s="219" t="s">
        <v>601</v>
      </c>
      <c r="L82" s="218" t="s">
        <v>548</v>
      </c>
      <c r="M82" s="218" t="s">
        <v>9</v>
      </c>
      <c r="N82" s="218" t="s">
        <v>10</v>
      </c>
      <c r="O82" s="218" t="s">
        <v>555</v>
      </c>
      <c r="P82" s="214"/>
      <c r="Q82" s="214"/>
      <c r="R82" s="214"/>
      <c r="S82" s="214"/>
      <c r="T82" s="214"/>
    </row>
    <row r="83" spans="1:20" x14ac:dyDescent="0.15">
      <c r="A83" s="215">
        <v>82</v>
      </c>
      <c r="B83" s="221" t="s">
        <v>17</v>
      </c>
      <c r="C83" s="221" t="s">
        <v>550</v>
      </c>
      <c r="D83" s="221">
        <v>1977</v>
      </c>
      <c r="E83" s="222" t="s">
        <v>602</v>
      </c>
      <c r="F83" s="221" t="s">
        <v>17</v>
      </c>
      <c r="G83" s="218" t="s">
        <v>4</v>
      </c>
      <c r="H83" s="218" t="s">
        <v>549</v>
      </c>
      <c r="I83" s="221" t="s">
        <v>550</v>
      </c>
      <c r="J83" s="211"/>
      <c r="K83" s="219" t="s">
        <v>603</v>
      </c>
      <c r="L83" s="218" t="s">
        <v>548</v>
      </c>
      <c r="M83" s="218" t="s">
        <v>17</v>
      </c>
      <c r="N83" s="218" t="s">
        <v>4</v>
      </c>
      <c r="O83" s="218" t="s">
        <v>549</v>
      </c>
      <c r="P83" s="214"/>
      <c r="Q83" s="214"/>
      <c r="R83" s="214"/>
      <c r="S83" s="214"/>
      <c r="T83" s="214"/>
    </row>
    <row r="84" spans="1:20" x14ac:dyDescent="0.15">
      <c r="A84" s="215">
        <v>83</v>
      </c>
      <c r="B84" s="221" t="s">
        <v>29</v>
      </c>
      <c r="C84" s="221" t="s">
        <v>550</v>
      </c>
      <c r="D84" s="221">
        <v>1903</v>
      </c>
      <c r="E84" s="222" t="s">
        <v>604</v>
      </c>
      <c r="F84" s="221" t="s">
        <v>29</v>
      </c>
      <c r="G84" s="218" t="s">
        <v>10</v>
      </c>
      <c r="H84" s="218" t="s">
        <v>555</v>
      </c>
      <c r="I84" s="221" t="s">
        <v>550</v>
      </c>
      <c r="J84" s="211"/>
      <c r="K84" s="219" t="s">
        <v>37</v>
      </c>
      <c r="L84" s="218" t="s">
        <v>548</v>
      </c>
      <c r="M84" s="218" t="s">
        <v>29</v>
      </c>
      <c r="N84" s="218" t="s">
        <v>10</v>
      </c>
      <c r="O84" s="218" t="s">
        <v>555</v>
      </c>
      <c r="P84" s="214"/>
      <c r="Q84" s="214"/>
      <c r="R84" s="214"/>
      <c r="S84" s="214"/>
      <c r="T84" s="214"/>
    </row>
    <row r="85" spans="1:20" x14ac:dyDescent="0.15">
      <c r="A85" s="215">
        <v>84</v>
      </c>
      <c r="B85" s="221" t="s">
        <v>9</v>
      </c>
      <c r="C85" s="221" t="s">
        <v>550</v>
      </c>
      <c r="D85" s="221">
        <v>1973</v>
      </c>
      <c r="E85" s="222" t="s">
        <v>605</v>
      </c>
      <c r="F85" s="221" t="s">
        <v>9</v>
      </c>
      <c r="G85" s="218" t="s">
        <v>10</v>
      </c>
      <c r="H85" s="218" t="s">
        <v>555</v>
      </c>
      <c r="I85" s="221" t="s">
        <v>550</v>
      </c>
      <c r="J85" s="211"/>
      <c r="K85" s="219" t="s">
        <v>606</v>
      </c>
      <c r="L85" s="218" t="s">
        <v>548</v>
      </c>
      <c r="M85" s="218" t="s">
        <v>9</v>
      </c>
      <c r="N85" s="218" t="s">
        <v>10</v>
      </c>
      <c r="O85" s="218" t="s">
        <v>555</v>
      </c>
      <c r="P85" s="214"/>
      <c r="Q85" s="214"/>
      <c r="R85" s="214"/>
      <c r="S85" s="214"/>
      <c r="T85" s="214"/>
    </row>
    <row r="86" spans="1:20" x14ac:dyDescent="0.15">
      <c r="A86" s="215">
        <v>85</v>
      </c>
      <c r="B86" s="221" t="s">
        <v>18</v>
      </c>
      <c r="C86" s="221" t="s">
        <v>550</v>
      </c>
      <c r="D86" s="221">
        <v>1994</v>
      </c>
      <c r="E86" s="222" t="s">
        <v>607</v>
      </c>
      <c r="F86" s="221" t="s">
        <v>18</v>
      </c>
      <c r="G86" s="218" t="s">
        <v>4</v>
      </c>
      <c r="H86" s="218" t="s">
        <v>73</v>
      </c>
      <c r="I86" s="221" t="s">
        <v>550</v>
      </c>
      <c r="J86" s="211"/>
      <c r="K86" s="219" t="s">
        <v>608</v>
      </c>
      <c r="L86" s="218" t="s">
        <v>548</v>
      </c>
      <c r="M86" s="218" t="s">
        <v>18</v>
      </c>
      <c r="N86" s="218" t="s">
        <v>4</v>
      </c>
      <c r="O86" s="218" t="s">
        <v>559</v>
      </c>
      <c r="P86" s="214"/>
      <c r="Q86" s="214"/>
      <c r="R86" s="214"/>
      <c r="S86" s="214"/>
      <c r="T86" s="214"/>
    </row>
    <row r="87" spans="1:20" x14ac:dyDescent="0.15">
      <c r="A87" s="215">
        <v>86</v>
      </c>
      <c r="B87" s="221" t="s">
        <v>9</v>
      </c>
      <c r="C87" s="221" t="s">
        <v>550</v>
      </c>
      <c r="D87" s="221">
        <v>1994</v>
      </c>
      <c r="E87" s="222" t="s">
        <v>609</v>
      </c>
      <c r="F87" s="221" t="s">
        <v>9</v>
      </c>
      <c r="G87" s="218" t="s">
        <v>10</v>
      </c>
      <c r="H87" s="218" t="s">
        <v>555</v>
      </c>
      <c r="I87" s="221" t="s">
        <v>550</v>
      </c>
      <c r="J87" s="211"/>
      <c r="K87" s="219" t="s">
        <v>610</v>
      </c>
      <c r="L87" s="218" t="s">
        <v>548</v>
      </c>
      <c r="M87" s="218" t="s">
        <v>9</v>
      </c>
      <c r="N87" s="218" t="s">
        <v>10</v>
      </c>
      <c r="O87" s="218" t="s">
        <v>555</v>
      </c>
      <c r="P87" s="214"/>
      <c r="Q87" s="214"/>
      <c r="R87" s="214"/>
      <c r="S87" s="214"/>
      <c r="T87" s="214"/>
    </row>
    <row r="88" spans="1:20" x14ac:dyDescent="0.15">
      <c r="A88" s="215">
        <v>87</v>
      </c>
      <c r="B88" s="221" t="s">
        <v>18</v>
      </c>
      <c r="C88" s="221" t="s">
        <v>550</v>
      </c>
      <c r="D88" s="221">
        <v>1995</v>
      </c>
      <c r="E88" s="222" t="s">
        <v>611</v>
      </c>
      <c r="F88" s="221" t="s">
        <v>18</v>
      </c>
      <c r="G88" s="218" t="s">
        <v>4</v>
      </c>
      <c r="H88" s="218" t="s">
        <v>73</v>
      </c>
      <c r="I88" s="221" t="s">
        <v>550</v>
      </c>
      <c r="J88" s="211"/>
      <c r="K88" s="219" t="s">
        <v>38</v>
      </c>
      <c r="L88" s="218" t="s">
        <v>548</v>
      </c>
      <c r="M88" s="218" t="s">
        <v>18</v>
      </c>
      <c r="N88" s="218" t="s">
        <v>4</v>
      </c>
      <c r="O88" s="218" t="s">
        <v>559</v>
      </c>
      <c r="P88" s="214"/>
      <c r="Q88" s="214"/>
      <c r="R88" s="214"/>
      <c r="S88" s="214"/>
      <c r="T88" s="214"/>
    </row>
    <row r="89" spans="1:20" x14ac:dyDescent="0.15">
      <c r="A89" s="215">
        <v>88</v>
      </c>
      <c r="B89" s="221" t="s">
        <v>3</v>
      </c>
      <c r="C89" s="221" t="s">
        <v>550</v>
      </c>
      <c r="D89" s="221">
        <v>1967</v>
      </c>
      <c r="E89" s="222" t="s">
        <v>612</v>
      </c>
      <c r="F89" s="221" t="s">
        <v>3</v>
      </c>
      <c r="G89" s="218" t="s">
        <v>4</v>
      </c>
      <c r="H89" s="218" t="s">
        <v>552</v>
      </c>
      <c r="I89" s="221" t="s">
        <v>550</v>
      </c>
      <c r="J89" s="211"/>
      <c r="K89" s="219" t="s">
        <v>613</v>
      </c>
      <c r="L89" s="218" t="s">
        <v>548</v>
      </c>
      <c r="M89" s="218" t="s">
        <v>3</v>
      </c>
      <c r="N89" s="218" t="s">
        <v>4</v>
      </c>
      <c r="O89" s="218" t="s">
        <v>552</v>
      </c>
      <c r="P89" s="214"/>
      <c r="Q89" s="214"/>
      <c r="R89" s="214"/>
      <c r="S89" s="214"/>
      <c r="T89" s="214"/>
    </row>
    <row r="90" spans="1:20" x14ac:dyDescent="0.15">
      <c r="A90" s="215">
        <v>89</v>
      </c>
      <c r="B90" s="221" t="s">
        <v>9</v>
      </c>
      <c r="C90" s="221" t="s">
        <v>550</v>
      </c>
      <c r="D90" s="221">
        <v>1973</v>
      </c>
      <c r="E90" s="222" t="s">
        <v>614</v>
      </c>
      <c r="F90" s="221" t="s">
        <v>9</v>
      </c>
      <c r="G90" s="218" t="s">
        <v>10</v>
      </c>
      <c r="H90" s="218" t="s">
        <v>555</v>
      </c>
      <c r="I90" s="221" t="s">
        <v>550</v>
      </c>
      <c r="J90" s="211"/>
      <c r="K90" s="219" t="s">
        <v>615</v>
      </c>
      <c r="L90" s="218" t="s">
        <v>548</v>
      </c>
      <c r="M90" s="218" t="s">
        <v>9</v>
      </c>
      <c r="N90" s="218" t="s">
        <v>10</v>
      </c>
      <c r="O90" s="218" t="s">
        <v>555</v>
      </c>
      <c r="P90" s="214"/>
      <c r="Q90" s="214"/>
      <c r="R90" s="214"/>
      <c r="S90" s="214"/>
      <c r="T90" s="214"/>
    </row>
    <row r="91" spans="1:20" x14ac:dyDescent="0.15">
      <c r="A91" s="215">
        <v>90</v>
      </c>
      <c r="B91" s="221" t="s">
        <v>8</v>
      </c>
      <c r="C91" s="221" t="s">
        <v>550</v>
      </c>
      <c r="D91" s="221">
        <v>1991</v>
      </c>
      <c r="E91" s="222" t="s">
        <v>616</v>
      </c>
      <c r="F91" s="221" t="s">
        <v>8</v>
      </c>
      <c r="G91" s="218" t="s">
        <v>4</v>
      </c>
      <c r="H91" s="218" t="s">
        <v>552</v>
      </c>
      <c r="I91" s="221" t="s">
        <v>550</v>
      </c>
      <c r="J91" s="211"/>
      <c r="K91" s="219" t="s">
        <v>617</v>
      </c>
      <c r="L91" s="218" t="s">
        <v>548</v>
      </c>
      <c r="M91" s="218" t="s">
        <v>8</v>
      </c>
      <c r="N91" s="218" t="s">
        <v>4</v>
      </c>
      <c r="O91" s="218" t="s">
        <v>552</v>
      </c>
      <c r="P91" s="214"/>
      <c r="Q91" s="214"/>
      <c r="R91" s="214"/>
      <c r="S91" s="214"/>
      <c r="T91" s="214"/>
    </row>
    <row r="92" spans="1:20" x14ac:dyDescent="0.15">
      <c r="A92" s="215">
        <v>91</v>
      </c>
      <c r="B92" s="221" t="s">
        <v>9</v>
      </c>
      <c r="C92" s="221" t="s">
        <v>550</v>
      </c>
      <c r="D92" s="221">
        <v>1993</v>
      </c>
      <c r="E92" s="222" t="s">
        <v>618</v>
      </c>
      <c r="F92" s="221" t="s">
        <v>9</v>
      </c>
      <c r="G92" s="218" t="s">
        <v>10</v>
      </c>
      <c r="H92" s="218" t="s">
        <v>555</v>
      </c>
      <c r="I92" s="221" t="s">
        <v>550</v>
      </c>
      <c r="J92" s="211"/>
      <c r="K92" s="219" t="s">
        <v>619</v>
      </c>
      <c r="L92" s="218" t="s">
        <v>548</v>
      </c>
      <c r="M92" s="218" t="s">
        <v>9</v>
      </c>
      <c r="N92" s="218" t="s">
        <v>10</v>
      </c>
      <c r="O92" s="218" t="s">
        <v>555</v>
      </c>
      <c r="P92" s="214"/>
      <c r="Q92" s="214"/>
      <c r="R92" s="214"/>
      <c r="S92" s="214"/>
      <c r="T92" s="214"/>
    </row>
    <row r="93" spans="1:20" x14ac:dyDescent="0.15">
      <c r="A93" s="215">
        <v>92</v>
      </c>
      <c r="B93" s="221" t="s">
        <v>9</v>
      </c>
      <c r="C93" s="221" t="s">
        <v>550</v>
      </c>
      <c r="D93" s="221">
        <v>1976</v>
      </c>
      <c r="E93" s="222" t="s">
        <v>620</v>
      </c>
      <c r="F93" s="221" t="s">
        <v>9</v>
      </c>
      <c r="G93" s="218" t="s">
        <v>10</v>
      </c>
      <c r="H93" s="218" t="s">
        <v>555</v>
      </c>
      <c r="I93" s="221" t="s">
        <v>550</v>
      </c>
      <c r="J93" s="211"/>
      <c r="K93" s="219" t="s">
        <v>621</v>
      </c>
      <c r="L93" s="218" t="s">
        <v>548</v>
      </c>
      <c r="M93" s="218" t="s">
        <v>9</v>
      </c>
      <c r="N93" s="218" t="s">
        <v>10</v>
      </c>
      <c r="O93" s="218" t="s">
        <v>555</v>
      </c>
      <c r="P93" s="214"/>
      <c r="Q93" s="214"/>
      <c r="R93" s="214"/>
      <c r="S93" s="214"/>
      <c r="T93" s="214"/>
    </row>
    <row r="94" spans="1:20" x14ac:dyDescent="0.15">
      <c r="A94" s="215">
        <v>93</v>
      </c>
      <c r="B94" s="221" t="s">
        <v>8</v>
      </c>
      <c r="C94" s="221" t="s">
        <v>550</v>
      </c>
      <c r="D94" s="221">
        <v>1973</v>
      </c>
      <c r="E94" s="222" t="s">
        <v>622</v>
      </c>
      <c r="F94" s="221" t="s">
        <v>8</v>
      </c>
      <c r="G94" s="218" t="s">
        <v>4</v>
      </c>
      <c r="H94" s="218" t="s">
        <v>552</v>
      </c>
      <c r="I94" s="221" t="s">
        <v>550</v>
      </c>
      <c r="J94" s="211"/>
      <c r="K94" s="219" t="s">
        <v>39</v>
      </c>
      <c r="L94" s="218" t="s">
        <v>548</v>
      </c>
      <c r="M94" s="218" t="s">
        <v>8</v>
      </c>
      <c r="N94" s="218" t="s">
        <v>4</v>
      </c>
      <c r="O94" s="218" t="s">
        <v>552</v>
      </c>
      <c r="P94" s="214"/>
      <c r="Q94" s="214"/>
      <c r="R94" s="214"/>
      <c r="S94" s="214"/>
      <c r="T94" s="214"/>
    </row>
    <row r="95" spans="1:20" x14ac:dyDescent="0.15">
      <c r="A95" s="215">
        <v>94</v>
      </c>
      <c r="B95" s="221" t="s">
        <v>3</v>
      </c>
      <c r="C95" s="221" t="s">
        <v>550</v>
      </c>
      <c r="D95" s="221">
        <v>1995</v>
      </c>
      <c r="E95" s="222" t="s">
        <v>40</v>
      </c>
      <c r="F95" s="221" t="s">
        <v>3</v>
      </c>
      <c r="G95" s="218" t="s">
        <v>4</v>
      </c>
      <c r="H95" s="218" t="s">
        <v>552</v>
      </c>
      <c r="I95" s="221" t="s">
        <v>550</v>
      </c>
      <c r="J95" s="211"/>
      <c r="K95" s="219" t="s">
        <v>40</v>
      </c>
      <c r="L95" s="218" t="s">
        <v>548</v>
      </c>
      <c r="M95" s="218" t="s">
        <v>3</v>
      </c>
      <c r="N95" s="218" t="s">
        <v>4</v>
      </c>
      <c r="O95" s="218" t="s">
        <v>552</v>
      </c>
      <c r="P95" s="214"/>
      <c r="Q95" s="214"/>
      <c r="R95" s="214"/>
      <c r="S95" s="214"/>
      <c r="T95" s="214"/>
    </row>
    <row r="96" spans="1:20" x14ac:dyDescent="0.15">
      <c r="A96" s="215">
        <v>95</v>
      </c>
      <c r="B96" s="221" t="s">
        <v>15</v>
      </c>
      <c r="C96" s="221" t="s">
        <v>550</v>
      </c>
      <c r="D96" s="221">
        <v>1968</v>
      </c>
      <c r="E96" s="222" t="s">
        <v>623</v>
      </c>
      <c r="F96" s="221" t="s">
        <v>15</v>
      </c>
      <c r="G96" s="218" t="s">
        <v>4</v>
      </c>
      <c r="H96" s="218" t="s">
        <v>552</v>
      </c>
      <c r="I96" s="221" t="s">
        <v>550</v>
      </c>
      <c r="J96" s="211"/>
      <c r="K96" s="219" t="s">
        <v>624</v>
      </c>
      <c r="L96" s="218" t="s">
        <v>548</v>
      </c>
      <c r="M96" s="218" t="s">
        <v>15</v>
      </c>
      <c r="N96" s="218" t="s">
        <v>4</v>
      </c>
      <c r="O96" s="218" t="s">
        <v>552</v>
      </c>
      <c r="P96" s="214"/>
      <c r="Q96" s="214"/>
      <c r="R96" s="214"/>
      <c r="S96" s="214"/>
      <c r="T96" s="214"/>
    </row>
    <row r="97" spans="1:20" x14ac:dyDescent="0.15">
      <c r="A97" s="215">
        <v>96</v>
      </c>
      <c r="B97" s="221" t="s">
        <v>15</v>
      </c>
      <c r="C97" s="221" t="s">
        <v>550</v>
      </c>
      <c r="D97" s="221">
        <v>1974</v>
      </c>
      <c r="E97" s="222" t="s">
        <v>625</v>
      </c>
      <c r="F97" s="221" t="s">
        <v>15</v>
      </c>
      <c r="G97" s="218" t="s">
        <v>4</v>
      </c>
      <c r="H97" s="218" t="s">
        <v>552</v>
      </c>
      <c r="I97" s="221" t="s">
        <v>550</v>
      </c>
      <c r="J97" s="211"/>
      <c r="K97" s="219" t="s">
        <v>41</v>
      </c>
      <c r="L97" s="218" t="s">
        <v>548</v>
      </c>
      <c r="M97" s="218" t="s">
        <v>15</v>
      </c>
      <c r="N97" s="218" t="s">
        <v>4</v>
      </c>
      <c r="O97" s="218" t="s">
        <v>552</v>
      </c>
      <c r="P97" s="214"/>
      <c r="Q97" s="214"/>
      <c r="R97" s="214"/>
      <c r="S97" s="214"/>
      <c r="T97" s="214"/>
    </row>
    <row r="98" spans="1:20" x14ac:dyDescent="0.15">
      <c r="A98" s="215">
        <v>97</v>
      </c>
      <c r="B98" s="221" t="s">
        <v>9</v>
      </c>
      <c r="C98" s="221" t="s">
        <v>550</v>
      </c>
      <c r="D98" s="221">
        <v>1979</v>
      </c>
      <c r="E98" s="222" t="s">
        <v>626</v>
      </c>
      <c r="F98" s="221" t="s">
        <v>9</v>
      </c>
      <c r="G98" s="218" t="s">
        <v>10</v>
      </c>
      <c r="H98" s="218" t="s">
        <v>555</v>
      </c>
      <c r="I98" s="221" t="s">
        <v>550</v>
      </c>
      <c r="J98" s="211"/>
      <c r="K98" s="219" t="s">
        <v>627</v>
      </c>
      <c r="L98" s="218" t="s">
        <v>548</v>
      </c>
      <c r="M98" s="218" t="s">
        <v>9</v>
      </c>
      <c r="N98" s="218" t="s">
        <v>10</v>
      </c>
      <c r="O98" s="218" t="s">
        <v>555</v>
      </c>
      <c r="P98" s="214"/>
      <c r="Q98" s="214"/>
      <c r="R98" s="214"/>
      <c r="S98" s="214"/>
      <c r="T98" s="214"/>
    </row>
    <row r="99" spans="1:20" x14ac:dyDescent="0.15">
      <c r="A99" s="215">
        <v>98</v>
      </c>
      <c r="B99" s="221" t="s">
        <v>9</v>
      </c>
      <c r="C99" s="221" t="s">
        <v>550</v>
      </c>
      <c r="D99" s="221">
        <v>1993</v>
      </c>
      <c r="E99" s="222" t="s">
        <v>628</v>
      </c>
      <c r="F99" s="221" t="s">
        <v>9</v>
      </c>
      <c r="G99" s="218" t="s">
        <v>10</v>
      </c>
      <c r="H99" s="218" t="s">
        <v>555</v>
      </c>
      <c r="I99" s="221" t="s">
        <v>550</v>
      </c>
      <c r="J99" s="211"/>
      <c r="K99" s="219" t="s">
        <v>629</v>
      </c>
      <c r="L99" s="218" t="s">
        <v>548</v>
      </c>
      <c r="M99" s="218" t="s">
        <v>9</v>
      </c>
      <c r="N99" s="218" t="s">
        <v>10</v>
      </c>
      <c r="O99" s="218" t="s">
        <v>555</v>
      </c>
      <c r="P99" s="214"/>
      <c r="Q99" s="214"/>
      <c r="R99" s="214"/>
      <c r="S99" s="214"/>
      <c r="T99" s="214"/>
    </row>
    <row r="100" spans="1:20" x14ac:dyDescent="0.15">
      <c r="A100" s="215">
        <v>99</v>
      </c>
      <c r="B100" s="221" t="s">
        <v>27</v>
      </c>
      <c r="C100" s="221" t="s">
        <v>550</v>
      </c>
      <c r="D100" s="221">
        <v>1963</v>
      </c>
      <c r="E100" s="222" t="s">
        <v>77</v>
      </c>
      <c r="F100" s="221" t="s">
        <v>27</v>
      </c>
      <c r="G100" s="218" t="s">
        <v>4</v>
      </c>
      <c r="H100" s="218" t="s">
        <v>73</v>
      </c>
      <c r="I100" s="221" t="s">
        <v>550</v>
      </c>
      <c r="J100" s="211"/>
      <c r="K100" s="219" t="s">
        <v>77</v>
      </c>
      <c r="L100" s="218" t="s">
        <v>548</v>
      </c>
      <c r="M100" s="218" t="s">
        <v>27</v>
      </c>
      <c r="N100" s="218" t="s">
        <v>4</v>
      </c>
      <c r="O100" s="218" t="s">
        <v>559</v>
      </c>
      <c r="P100" s="214"/>
      <c r="Q100" s="214"/>
      <c r="R100" s="214"/>
      <c r="S100" s="214"/>
      <c r="T100" s="214"/>
    </row>
    <row r="101" spans="1:20" x14ac:dyDescent="0.15">
      <c r="A101" s="215">
        <v>100</v>
      </c>
      <c r="B101" s="221" t="s">
        <v>42</v>
      </c>
      <c r="C101" s="221" t="s">
        <v>550</v>
      </c>
      <c r="D101" s="221">
        <v>1973</v>
      </c>
      <c r="E101" s="222" t="s">
        <v>630</v>
      </c>
      <c r="F101" s="221" t="s">
        <v>42</v>
      </c>
      <c r="G101" s="218" t="s">
        <v>4</v>
      </c>
      <c r="H101" s="218" t="s">
        <v>552</v>
      </c>
      <c r="I101" s="221" t="s">
        <v>550</v>
      </c>
      <c r="J101" s="211"/>
      <c r="K101" s="219" t="s">
        <v>631</v>
      </c>
      <c r="L101" s="218" t="s">
        <v>548</v>
      </c>
      <c r="M101" s="218" t="s">
        <v>42</v>
      </c>
      <c r="N101" s="218" t="s">
        <v>4</v>
      </c>
      <c r="O101" s="218" t="s">
        <v>552</v>
      </c>
      <c r="P101" s="214"/>
      <c r="Q101" s="214"/>
      <c r="R101" s="214"/>
      <c r="S101" s="214"/>
      <c r="T101" s="214"/>
    </row>
    <row r="102" spans="1:20" x14ac:dyDescent="0.15">
      <c r="A102" s="215">
        <v>101</v>
      </c>
      <c r="B102" s="221" t="s">
        <v>9</v>
      </c>
      <c r="C102" s="221" t="s">
        <v>550</v>
      </c>
      <c r="D102" s="221">
        <v>2004</v>
      </c>
      <c r="E102" s="222" t="s">
        <v>632</v>
      </c>
      <c r="F102" s="221" t="s">
        <v>9</v>
      </c>
      <c r="G102" s="218" t="s">
        <v>10</v>
      </c>
      <c r="H102" s="218" t="s">
        <v>555</v>
      </c>
      <c r="I102" s="221" t="s">
        <v>550</v>
      </c>
      <c r="J102" s="211"/>
      <c r="K102" s="219" t="s">
        <v>633</v>
      </c>
      <c r="L102" s="218" t="s">
        <v>548</v>
      </c>
      <c r="M102" s="218" t="s">
        <v>9</v>
      </c>
      <c r="N102" s="218" t="s">
        <v>10</v>
      </c>
      <c r="O102" s="218" t="s">
        <v>555</v>
      </c>
      <c r="P102" s="214"/>
      <c r="Q102" s="214"/>
      <c r="R102" s="214"/>
      <c r="S102" s="214"/>
      <c r="T102" s="214"/>
    </row>
    <row r="103" spans="1:20" x14ac:dyDescent="0.15">
      <c r="A103" s="215">
        <v>102</v>
      </c>
      <c r="B103" s="221" t="s">
        <v>20</v>
      </c>
      <c r="C103" s="221" t="s">
        <v>550</v>
      </c>
      <c r="D103" s="221">
        <v>1976</v>
      </c>
      <c r="E103" s="222" t="s">
        <v>634</v>
      </c>
      <c r="F103" s="221" t="s">
        <v>20</v>
      </c>
      <c r="G103" s="218" t="s">
        <v>4</v>
      </c>
      <c r="H103" s="218" t="s">
        <v>549</v>
      </c>
      <c r="I103" s="221" t="s">
        <v>550</v>
      </c>
      <c r="J103" s="211"/>
      <c r="K103" s="219" t="s">
        <v>635</v>
      </c>
      <c r="L103" s="218" t="s">
        <v>548</v>
      </c>
      <c r="M103" s="218" t="s">
        <v>20</v>
      </c>
      <c r="N103" s="218" t="s">
        <v>4</v>
      </c>
      <c r="O103" s="218" t="s">
        <v>549</v>
      </c>
      <c r="P103" s="214"/>
      <c r="Q103" s="214"/>
      <c r="R103" s="214"/>
      <c r="S103" s="214"/>
      <c r="T103" s="214"/>
    </row>
    <row r="104" spans="1:20" x14ac:dyDescent="0.15">
      <c r="A104" s="215">
        <v>103</v>
      </c>
      <c r="B104" s="221" t="s">
        <v>9</v>
      </c>
      <c r="C104" s="221" t="s">
        <v>550</v>
      </c>
      <c r="D104" s="221">
        <v>1979</v>
      </c>
      <c r="E104" s="222" t="s">
        <v>636</v>
      </c>
      <c r="F104" s="221" t="s">
        <v>9</v>
      </c>
      <c r="G104" s="218" t="s">
        <v>10</v>
      </c>
      <c r="H104" s="218" t="s">
        <v>555</v>
      </c>
      <c r="I104" s="221" t="s">
        <v>550</v>
      </c>
      <c r="J104" s="211"/>
      <c r="K104" s="219" t="s">
        <v>637</v>
      </c>
      <c r="L104" s="218" t="s">
        <v>548</v>
      </c>
      <c r="M104" s="218" t="s">
        <v>9</v>
      </c>
      <c r="N104" s="218" t="s">
        <v>10</v>
      </c>
      <c r="O104" s="218" t="s">
        <v>555</v>
      </c>
      <c r="P104" s="214"/>
      <c r="Q104" s="214"/>
      <c r="R104" s="214"/>
      <c r="S104" s="214"/>
      <c r="T104" s="214"/>
    </row>
    <row r="105" spans="1:20" x14ac:dyDescent="0.15">
      <c r="A105" s="215">
        <v>104</v>
      </c>
      <c r="B105" s="221" t="s">
        <v>29</v>
      </c>
      <c r="C105" s="221" t="s">
        <v>550</v>
      </c>
      <c r="D105" s="221">
        <v>1971</v>
      </c>
      <c r="E105" s="222" t="s">
        <v>638</v>
      </c>
      <c r="F105" s="221" t="s">
        <v>29</v>
      </c>
      <c r="G105" s="218" t="s">
        <v>10</v>
      </c>
      <c r="H105" s="218" t="s">
        <v>555</v>
      </c>
      <c r="I105" s="221" t="s">
        <v>550</v>
      </c>
      <c r="J105" s="211"/>
      <c r="K105" s="219" t="s">
        <v>639</v>
      </c>
      <c r="L105" s="218" t="s">
        <v>548</v>
      </c>
      <c r="M105" s="218" t="s">
        <v>29</v>
      </c>
      <c r="N105" s="218" t="s">
        <v>10</v>
      </c>
      <c r="O105" s="218" t="s">
        <v>555</v>
      </c>
      <c r="P105" s="214"/>
      <c r="Q105" s="214"/>
      <c r="R105" s="214"/>
      <c r="S105" s="214"/>
      <c r="T105" s="214"/>
    </row>
    <row r="106" spans="1:20" x14ac:dyDescent="0.15">
      <c r="A106" s="215">
        <v>105</v>
      </c>
      <c r="B106" s="221" t="s">
        <v>14</v>
      </c>
      <c r="C106" s="221" t="s">
        <v>550</v>
      </c>
      <c r="D106" s="221">
        <v>1970</v>
      </c>
      <c r="E106" s="222" t="s">
        <v>640</v>
      </c>
      <c r="F106" s="221" t="s">
        <v>14</v>
      </c>
      <c r="G106" s="218" t="s">
        <v>10</v>
      </c>
      <c r="H106" s="218" t="s">
        <v>555</v>
      </c>
      <c r="I106" s="221" t="s">
        <v>550</v>
      </c>
      <c r="J106" s="211"/>
      <c r="K106" s="219" t="s">
        <v>641</v>
      </c>
      <c r="L106" s="218" t="s">
        <v>548</v>
      </c>
      <c r="M106" s="218" t="s">
        <v>14</v>
      </c>
      <c r="N106" s="218" t="s">
        <v>10</v>
      </c>
      <c r="O106" s="218" t="s">
        <v>555</v>
      </c>
      <c r="P106" s="214"/>
      <c r="Q106" s="214"/>
      <c r="R106" s="214"/>
      <c r="S106" s="214"/>
      <c r="T106" s="214"/>
    </row>
    <row r="107" spans="1:20" x14ac:dyDescent="0.15">
      <c r="A107" s="215">
        <v>106</v>
      </c>
      <c r="B107" s="221" t="s">
        <v>14</v>
      </c>
      <c r="C107" s="221" t="s">
        <v>550</v>
      </c>
      <c r="D107" s="221">
        <v>1958</v>
      </c>
      <c r="E107" s="222" t="s">
        <v>43</v>
      </c>
      <c r="F107" s="221" t="s">
        <v>14</v>
      </c>
      <c r="G107" s="218" t="s">
        <v>10</v>
      </c>
      <c r="H107" s="218" t="s">
        <v>555</v>
      </c>
      <c r="I107" s="221" t="s">
        <v>550</v>
      </c>
      <c r="J107" s="211"/>
      <c r="K107" s="219" t="s">
        <v>43</v>
      </c>
      <c r="L107" s="218" t="s">
        <v>548</v>
      </c>
      <c r="M107" s="218" t="s">
        <v>14</v>
      </c>
      <c r="N107" s="218" t="s">
        <v>10</v>
      </c>
      <c r="O107" s="218" t="s">
        <v>555</v>
      </c>
      <c r="P107" s="214"/>
      <c r="Q107" s="214"/>
      <c r="R107" s="214"/>
      <c r="S107" s="214"/>
      <c r="T107" s="214"/>
    </row>
    <row r="108" spans="1:20" x14ac:dyDescent="0.15">
      <c r="A108" s="215">
        <v>107</v>
      </c>
      <c r="B108" s="221" t="s">
        <v>9</v>
      </c>
      <c r="C108" s="221" t="s">
        <v>550</v>
      </c>
      <c r="D108" s="221">
        <v>1978</v>
      </c>
      <c r="E108" s="222" t="s">
        <v>642</v>
      </c>
      <c r="F108" s="221" t="s">
        <v>9</v>
      </c>
      <c r="G108" s="218" t="s">
        <v>10</v>
      </c>
      <c r="H108" s="218" t="s">
        <v>555</v>
      </c>
      <c r="I108" s="221" t="s">
        <v>550</v>
      </c>
      <c r="J108" s="211"/>
      <c r="K108" s="219" t="s">
        <v>643</v>
      </c>
      <c r="L108" s="218" t="s">
        <v>548</v>
      </c>
      <c r="M108" s="218" t="s">
        <v>9</v>
      </c>
      <c r="N108" s="218" t="s">
        <v>10</v>
      </c>
      <c r="O108" s="218" t="s">
        <v>555</v>
      </c>
      <c r="P108" s="214"/>
      <c r="Q108" s="214"/>
      <c r="R108" s="214"/>
      <c r="S108" s="214"/>
      <c r="T108" s="214"/>
    </row>
    <row r="109" spans="1:20" x14ac:dyDescent="0.15">
      <c r="A109" s="215">
        <v>108</v>
      </c>
      <c r="B109" s="221" t="s">
        <v>17</v>
      </c>
      <c r="C109" s="221" t="s">
        <v>550</v>
      </c>
      <c r="D109" s="221">
        <v>1991</v>
      </c>
      <c r="E109" s="222" t="s">
        <v>644</v>
      </c>
      <c r="F109" s="221" t="s">
        <v>17</v>
      </c>
      <c r="G109" s="218" t="s">
        <v>4</v>
      </c>
      <c r="H109" s="218" t="s">
        <v>549</v>
      </c>
      <c r="I109" s="221" t="s">
        <v>550</v>
      </c>
      <c r="J109" s="211"/>
      <c r="K109" s="219" t="s">
        <v>44</v>
      </c>
      <c r="L109" s="218" t="s">
        <v>548</v>
      </c>
      <c r="M109" s="218" t="s">
        <v>17</v>
      </c>
      <c r="N109" s="218" t="s">
        <v>4</v>
      </c>
      <c r="O109" s="218" t="s">
        <v>549</v>
      </c>
      <c r="P109" s="214"/>
      <c r="Q109" s="214"/>
      <c r="R109" s="214"/>
      <c r="S109" s="214"/>
      <c r="T109" s="214"/>
    </row>
    <row r="110" spans="1:20" x14ac:dyDescent="0.15">
      <c r="A110" s="215">
        <v>109</v>
      </c>
      <c r="B110" s="221" t="s">
        <v>17</v>
      </c>
      <c r="C110" s="221" t="s">
        <v>645</v>
      </c>
      <c r="D110" s="221">
        <v>1997</v>
      </c>
      <c r="E110" s="222" t="s">
        <v>646</v>
      </c>
      <c r="F110" s="221" t="s">
        <v>17</v>
      </c>
      <c r="G110" s="218" t="s">
        <v>4</v>
      </c>
      <c r="H110" s="218" t="s">
        <v>549</v>
      </c>
      <c r="I110" s="221" t="s">
        <v>645</v>
      </c>
      <c r="J110" s="211"/>
      <c r="K110" s="219" t="s">
        <v>647</v>
      </c>
      <c r="L110" s="218" t="s">
        <v>648</v>
      </c>
      <c r="M110" s="218" t="s">
        <v>17</v>
      </c>
      <c r="N110" s="218" t="s">
        <v>4</v>
      </c>
      <c r="O110" s="218" t="s">
        <v>549</v>
      </c>
      <c r="P110" s="214"/>
      <c r="Q110" s="214"/>
      <c r="R110" s="214"/>
      <c r="S110" s="214"/>
      <c r="T110" s="214"/>
    </row>
    <row r="111" spans="1:20" x14ac:dyDescent="0.15">
      <c r="A111" s="215">
        <v>110</v>
      </c>
      <c r="B111" s="221" t="s">
        <v>20</v>
      </c>
      <c r="C111" s="221" t="s">
        <v>550</v>
      </c>
      <c r="D111" s="221">
        <v>1993</v>
      </c>
      <c r="E111" s="222" t="s">
        <v>649</v>
      </c>
      <c r="F111" s="221" t="s">
        <v>20</v>
      </c>
      <c r="G111" s="218" t="s">
        <v>4</v>
      </c>
      <c r="H111" s="218" t="s">
        <v>549</v>
      </c>
      <c r="I111" s="221" t="s">
        <v>550</v>
      </c>
      <c r="J111" s="211"/>
      <c r="K111" s="219" t="s">
        <v>650</v>
      </c>
      <c r="L111" s="218" t="s">
        <v>548</v>
      </c>
      <c r="M111" s="218" t="s">
        <v>20</v>
      </c>
      <c r="N111" s="218" t="s">
        <v>4</v>
      </c>
      <c r="O111" s="218" t="s">
        <v>549</v>
      </c>
      <c r="P111" s="214"/>
      <c r="Q111" s="214"/>
      <c r="R111" s="214"/>
      <c r="S111" s="214"/>
      <c r="T111" s="214"/>
    </row>
    <row r="112" spans="1:20" x14ac:dyDescent="0.15">
      <c r="A112" s="215">
        <v>111</v>
      </c>
      <c r="B112" s="221" t="s">
        <v>20</v>
      </c>
      <c r="C112" s="221" t="s">
        <v>550</v>
      </c>
      <c r="D112" s="221">
        <v>1979</v>
      </c>
      <c r="E112" s="222" t="s">
        <v>651</v>
      </c>
      <c r="F112" s="221" t="s">
        <v>20</v>
      </c>
      <c r="G112" s="218" t="s">
        <v>4</v>
      </c>
      <c r="H112" s="218" t="s">
        <v>549</v>
      </c>
      <c r="I112" s="221" t="s">
        <v>550</v>
      </c>
      <c r="J112" s="211"/>
      <c r="K112" s="219" t="s">
        <v>652</v>
      </c>
      <c r="L112" s="218" t="s">
        <v>548</v>
      </c>
      <c r="M112" s="218" t="s">
        <v>20</v>
      </c>
      <c r="N112" s="218" t="s">
        <v>4</v>
      </c>
      <c r="O112" s="218" t="s">
        <v>549</v>
      </c>
      <c r="P112" s="214"/>
      <c r="Q112" s="214"/>
      <c r="R112" s="214"/>
      <c r="S112" s="214"/>
      <c r="T112" s="214"/>
    </row>
    <row r="113" spans="1:20" x14ac:dyDescent="0.15">
      <c r="A113" s="215">
        <v>112</v>
      </c>
      <c r="B113" s="221" t="s">
        <v>20</v>
      </c>
      <c r="C113" s="221" t="s">
        <v>550</v>
      </c>
      <c r="D113" s="221">
        <v>1976</v>
      </c>
      <c r="E113" s="222" t="s">
        <v>653</v>
      </c>
      <c r="F113" s="221" t="s">
        <v>20</v>
      </c>
      <c r="G113" s="218" t="s">
        <v>4</v>
      </c>
      <c r="H113" s="218" t="s">
        <v>549</v>
      </c>
      <c r="I113" s="221" t="s">
        <v>550</v>
      </c>
      <c r="J113" s="211"/>
      <c r="K113" s="219" t="s">
        <v>654</v>
      </c>
      <c r="L113" s="218" t="s">
        <v>548</v>
      </c>
      <c r="M113" s="218" t="s">
        <v>20</v>
      </c>
      <c r="N113" s="218" t="s">
        <v>4</v>
      </c>
      <c r="O113" s="218" t="s">
        <v>549</v>
      </c>
      <c r="P113" s="214"/>
      <c r="Q113" s="214"/>
      <c r="R113" s="214"/>
      <c r="S113" s="214"/>
      <c r="T113" s="214"/>
    </row>
    <row r="114" spans="1:20" x14ac:dyDescent="0.15">
      <c r="A114" s="215">
        <v>113</v>
      </c>
      <c r="B114" s="221" t="s">
        <v>45</v>
      </c>
      <c r="C114" s="221" t="s">
        <v>550</v>
      </c>
      <c r="D114" s="221">
        <v>1991</v>
      </c>
      <c r="E114" s="222" t="s">
        <v>655</v>
      </c>
      <c r="F114" s="221" t="s">
        <v>45</v>
      </c>
      <c r="G114" s="218" t="s">
        <v>4</v>
      </c>
      <c r="H114" s="218" t="s">
        <v>549</v>
      </c>
      <c r="I114" s="221" t="s">
        <v>550</v>
      </c>
      <c r="J114" s="211"/>
      <c r="K114" s="219" t="s">
        <v>656</v>
      </c>
      <c r="L114" s="218" t="s">
        <v>548</v>
      </c>
      <c r="M114" s="218" t="s">
        <v>45</v>
      </c>
      <c r="N114" s="218" t="s">
        <v>4</v>
      </c>
      <c r="O114" s="218" t="s">
        <v>549</v>
      </c>
      <c r="P114" s="214"/>
      <c r="Q114" s="214"/>
      <c r="R114" s="214"/>
      <c r="S114" s="214"/>
      <c r="T114" s="214"/>
    </row>
    <row r="115" spans="1:20" x14ac:dyDescent="0.15">
      <c r="A115" s="215">
        <v>114</v>
      </c>
      <c r="B115" s="221" t="s">
        <v>45</v>
      </c>
      <c r="C115" s="221" t="s">
        <v>550</v>
      </c>
      <c r="D115" s="221">
        <v>1969</v>
      </c>
      <c r="E115" s="222" t="s">
        <v>657</v>
      </c>
      <c r="F115" s="221" t="s">
        <v>45</v>
      </c>
      <c r="G115" s="218" t="s">
        <v>4</v>
      </c>
      <c r="H115" s="218" t="s">
        <v>549</v>
      </c>
      <c r="I115" s="221" t="s">
        <v>550</v>
      </c>
      <c r="J115" s="211"/>
      <c r="K115" s="219" t="s">
        <v>658</v>
      </c>
      <c r="L115" s="218" t="s">
        <v>548</v>
      </c>
      <c r="M115" s="218" t="s">
        <v>45</v>
      </c>
      <c r="N115" s="218" t="s">
        <v>4</v>
      </c>
      <c r="O115" s="218" t="s">
        <v>549</v>
      </c>
      <c r="P115" s="214"/>
      <c r="Q115" s="214"/>
      <c r="R115" s="214"/>
      <c r="S115" s="214"/>
      <c r="T115" s="214"/>
    </row>
    <row r="116" spans="1:20" x14ac:dyDescent="0.15">
      <c r="A116" s="215">
        <v>115</v>
      </c>
      <c r="B116" s="221" t="s">
        <v>19</v>
      </c>
      <c r="C116" s="221" t="s">
        <v>550</v>
      </c>
      <c r="D116" s="221">
        <v>1971</v>
      </c>
      <c r="E116" s="222" t="s">
        <v>659</v>
      </c>
      <c r="F116" s="221" t="s">
        <v>19</v>
      </c>
      <c r="G116" s="218" t="s">
        <v>4</v>
      </c>
      <c r="H116" s="218" t="s">
        <v>549</v>
      </c>
      <c r="I116" s="221" t="s">
        <v>550</v>
      </c>
      <c r="J116" s="211"/>
      <c r="K116" s="219" t="s">
        <v>660</v>
      </c>
      <c r="L116" s="218" t="s">
        <v>548</v>
      </c>
      <c r="M116" s="218" t="s">
        <v>19</v>
      </c>
      <c r="N116" s="218" t="s">
        <v>4</v>
      </c>
      <c r="O116" s="218" t="s">
        <v>549</v>
      </c>
      <c r="P116" s="214"/>
      <c r="Q116" s="214"/>
      <c r="R116" s="214"/>
      <c r="S116" s="214"/>
      <c r="T116" s="214"/>
    </row>
    <row r="117" spans="1:20" x14ac:dyDescent="0.15">
      <c r="A117" s="215">
        <v>116</v>
      </c>
      <c r="B117" s="221" t="s">
        <v>19</v>
      </c>
      <c r="C117" s="221" t="s">
        <v>550</v>
      </c>
      <c r="D117" s="221">
        <v>1963</v>
      </c>
      <c r="E117" s="222" t="s">
        <v>661</v>
      </c>
      <c r="F117" s="221" t="s">
        <v>19</v>
      </c>
      <c r="G117" s="218" t="s">
        <v>4</v>
      </c>
      <c r="H117" s="218" t="s">
        <v>549</v>
      </c>
      <c r="I117" s="221" t="s">
        <v>550</v>
      </c>
      <c r="J117" s="211"/>
      <c r="K117" s="219" t="s">
        <v>662</v>
      </c>
      <c r="L117" s="218" t="s">
        <v>548</v>
      </c>
      <c r="M117" s="218" t="s">
        <v>19</v>
      </c>
      <c r="N117" s="218" t="s">
        <v>4</v>
      </c>
      <c r="O117" s="218" t="s">
        <v>549</v>
      </c>
      <c r="P117" s="214"/>
      <c r="Q117" s="214"/>
      <c r="R117" s="214"/>
      <c r="S117" s="214"/>
      <c r="T117" s="214"/>
    </row>
    <row r="118" spans="1:20" x14ac:dyDescent="0.15">
      <c r="A118" s="215">
        <v>117</v>
      </c>
      <c r="B118" s="221" t="s">
        <v>8</v>
      </c>
      <c r="C118" s="221" t="s">
        <v>550</v>
      </c>
      <c r="D118" s="221">
        <v>1971</v>
      </c>
      <c r="E118" s="222" t="s">
        <v>663</v>
      </c>
      <c r="F118" s="221" t="s">
        <v>8</v>
      </c>
      <c r="G118" s="218" t="s">
        <v>4</v>
      </c>
      <c r="H118" s="218" t="s">
        <v>552</v>
      </c>
      <c r="I118" s="221" t="s">
        <v>550</v>
      </c>
      <c r="J118" s="211"/>
      <c r="K118" s="219" t="s">
        <v>664</v>
      </c>
      <c r="L118" s="218" t="s">
        <v>548</v>
      </c>
      <c r="M118" s="218" t="s">
        <v>8</v>
      </c>
      <c r="N118" s="218" t="s">
        <v>4</v>
      </c>
      <c r="O118" s="218" t="s">
        <v>552</v>
      </c>
      <c r="P118" s="214"/>
      <c r="Q118" s="214"/>
      <c r="R118" s="214"/>
      <c r="S118" s="214"/>
      <c r="T118" s="214"/>
    </row>
    <row r="119" spans="1:20" x14ac:dyDescent="0.15">
      <c r="A119" s="215">
        <v>118</v>
      </c>
      <c r="B119" s="221" t="s">
        <v>8</v>
      </c>
      <c r="C119" s="221" t="s">
        <v>550</v>
      </c>
      <c r="D119" s="221">
        <v>1978</v>
      </c>
      <c r="E119" s="222" t="s">
        <v>665</v>
      </c>
      <c r="F119" s="221" t="s">
        <v>8</v>
      </c>
      <c r="G119" s="218" t="s">
        <v>4</v>
      </c>
      <c r="H119" s="218" t="s">
        <v>552</v>
      </c>
      <c r="I119" s="221" t="s">
        <v>550</v>
      </c>
      <c r="J119" s="211"/>
      <c r="K119" s="219" t="s">
        <v>666</v>
      </c>
      <c r="L119" s="218" t="s">
        <v>548</v>
      </c>
      <c r="M119" s="218" t="s">
        <v>8</v>
      </c>
      <c r="N119" s="218" t="s">
        <v>4</v>
      </c>
      <c r="O119" s="218" t="s">
        <v>552</v>
      </c>
      <c r="P119" s="214"/>
      <c r="Q119" s="214"/>
      <c r="R119" s="214"/>
      <c r="S119" s="214"/>
      <c r="T119" s="214"/>
    </row>
    <row r="120" spans="1:20" x14ac:dyDescent="0.15">
      <c r="A120" s="215">
        <v>119</v>
      </c>
      <c r="B120" s="221" t="s">
        <v>18</v>
      </c>
      <c r="C120" s="221" t="s">
        <v>550</v>
      </c>
      <c r="D120" s="221">
        <v>1973</v>
      </c>
      <c r="E120" s="222" t="s">
        <v>667</v>
      </c>
      <c r="F120" s="221" t="s">
        <v>18</v>
      </c>
      <c r="G120" s="218" t="s">
        <v>4</v>
      </c>
      <c r="H120" s="218" t="s">
        <v>73</v>
      </c>
      <c r="I120" s="221" t="s">
        <v>550</v>
      </c>
      <c r="J120" s="211"/>
      <c r="K120" s="219" t="s">
        <v>668</v>
      </c>
      <c r="L120" s="218" t="s">
        <v>548</v>
      </c>
      <c r="M120" s="218" t="s">
        <v>18</v>
      </c>
      <c r="N120" s="218" t="s">
        <v>4</v>
      </c>
      <c r="O120" s="218" t="s">
        <v>559</v>
      </c>
      <c r="P120" s="214"/>
      <c r="Q120" s="214"/>
      <c r="R120" s="214"/>
      <c r="S120" s="214"/>
      <c r="T120" s="214"/>
    </row>
    <row r="121" spans="1:20" x14ac:dyDescent="0.15">
      <c r="A121" s="215">
        <v>120</v>
      </c>
      <c r="B121" s="221" t="s">
        <v>9</v>
      </c>
      <c r="C121" s="221" t="s">
        <v>550</v>
      </c>
      <c r="D121" s="221">
        <v>1996</v>
      </c>
      <c r="E121" s="222" t="s">
        <v>669</v>
      </c>
      <c r="F121" s="221" t="s">
        <v>9</v>
      </c>
      <c r="G121" s="218" t="s">
        <v>10</v>
      </c>
      <c r="H121" s="218" t="s">
        <v>555</v>
      </c>
      <c r="I121" s="221" t="s">
        <v>550</v>
      </c>
      <c r="J121" s="211"/>
      <c r="K121" s="219" t="s">
        <v>670</v>
      </c>
      <c r="L121" s="218" t="s">
        <v>548</v>
      </c>
      <c r="M121" s="218" t="s">
        <v>9</v>
      </c>
      <c r="N121" s="218" t="s">
        <v>10</v>
      </c>
      <c r="O121" s="218" t="s">
        <v>555</v>
      </c>
      <c r="P121" s="214"/>
      <c r="Q121" s="214"/>
      <c r="R121" s="214"/>
      <c r="S121" s="214"/>
      <c r="T121" s="214"/>
    </row>
    <row r="122" spans="1:20" x14ac:dyDescent="0.15">
      <c r="A122" s="215">
        <v>121</v>
      </c>
      <c r="B122" s="221" t="s">
        <v>17</v>
      </c>
      <c r="C122" s="221" t="s">
        <v>550</v>
      </c>
      <c r="D122" s="221">
        <v>1954</v>
      </c>
      <c r="E122" s="222" t="s">
        <v>671</v>
      </c>
      <c r="F122" s="221" t="s">
        <v>17</v>
      </c>
      <c r="G122" s="218" t="s">
        <v>4</v>
      </c>
      <c r="H122" s="218" t="s">
        <v>549</v>
      </c>
      <c r="I122" s="221" t="s">
        <v>550</v>
      </c>
      <c r="J122" s="211"/>
      <c r="K122" s="219" t="s">
        <v>672</v>
      </c>
      <c r="L122" s="218" t="s">
        <v>548</v>
      </c>
      <c r="M122" s="218" t="s">
        <v>17</v>
      </c>
      <c r="N122" s="218" t="s">
        <v>4</v>
      </c>
      <c r="O122" s="218" t="s">
        <v>549</v>
      </c>
      <c r="P122" s="214"/>
      <c r="Q122" s="214"/>
      <c r="R122" s="214"/>
      <c r="S122" s="214"/>
      <c r="T122" s="214"/>
    </row>
    <row r="123" spans="1:20" x14ac:dyDescent="0.15">
      <c r="A123" s="215">
        <v>122</v>
      </c>
      <c r="B123" s="221" t="s">
        <v>42</v>
      </c>
      <c r="C123" s="221" t="s">
        <v>550</v>
      </c>
      <c r="D123" s="221">
        <v>1968</v>
      </c>
      <c r="E123" s="222" t="s">
        <v>673</v>
      </c>
      <c r="F123" s="221" t="s">
        <v>42</v>
      </c>
      <c r="G123" s="218" t="s">
        <v>4</v>
      </c>
      <c r="H123" s="218" t="s">
        <v>552</v>
      </c>
      <c r="I123" s="221" t="s">
        <v>550</v>
      </c>
      <c r="J123" s="211"/>
      <c r="K123" s="219" t="s">
        <v>674</v>
      </c>
      <c r="L123" s="218" t="s">
        <v>548</v>
      </c>
      <c r="M123" s="218" t="s">
        <v>42</v>
      </c>
      <c r="N123" s="218" t="s">
        <v>4</v>
      </c>
      <c r="O123" s="218" t="s">
        <v>552</v>
      </c>
      <c r="P123" s="214"/>
      <c r="Q123" s="214"/>
      <c r="R123" s="214"/>
      <c r="S123" s="214"/>
      <c r="T123" s="214"/>
    </row>
    <row r="124" spans="1:20" x14ac:dyDescent="0.15">
      <c r="A124" s="215">
        <v>123</v>
      </c>
      <c r="B124" s="221" t="s">
        <v>18</v>
      </c>
      <c r="C124" s="221" t="s">
        <v>645</v>
      </c>
      <c r="D124" s="221">
        <v>1997</v>
      </c>
      <c r="E124" s="222" t="s">
        <v>675</v>
      </c>
      <c r="F124" s="221" t="s">
        <v>18</v>
      </c>
      <c r="G124" s="218" t="s">
        <v>4</v>
      </c>
      <c r="H124" s="218" t="s">
        <v>73</v>
      </c>
      <c r="I124" s="221" t="s">
        <v>645</v>
      </c>
      <c r="J124" s="211"/>
      <c r="K124" s="219" t="s">
        <v>51</v>
      </c>
      <c r="L124" s="218" t="s">
        <v>648</v>
      </c>
      <c r="M124" s="218" t="s">
        <v>18</v>
      </c>
      <c r="N124" s="218" t="s">
        <v>4</v>
      </c>
      <c r="O124" s="218" t="s">
        <v>559</v>
      </c>
      <c r="P124" s="214"/>
      <c r="Q124" s="214"/>
      <c r="R124" s="214"/>
      <c r="S124" s="214"/>
      <c r="T124" s="214"/>
    </row>
    <row r="125" spans="1:20" x14ac:dyDescent="0.15">
      <c r="A125" s="215">
        <v>124</v>
      </c>
      <c r="B125" s="221" t="s">
        <v>22</v>
      </c>
      <c r="C125" s="221" t="s">
        <v>645</v>
      </c>
      <c r="D125" s="221">
        <v>1998</v>
      </c>
      <c r="E125" s="222" t="s">
        <v>676</v>
      </c>
      <c r="F125" s="221" t="s">
        <v>22</v>
      </c>
      <c r="G125" s="218" t="s">
        <v>4</v>
      </c>
      <c r="H125" s="218" t="s">
        <v>73</v>
      </c>
      <c r="I125" s="221" t="s">
        <v>645</v>
      </c>
      <c r="J125" s="211"/>
      <c r="K125" s="219" t="s">
        <v>47</v>
      </c>
      <c r="L125" s="218" t="s">
        <v>648</v>
      </c>
      <c r="M125" s="218" t="s">
        <v>22</v>
      </c>
      <c r="N125" s="218" t="s">
        <v>4</v>
      </c>
      <c r="O125" s="218" t="s">
        <v>559</v>
      </c>
      <c r="P125" s="214"/>
      <c r="Q125" s="214"/>
      <c r="R125" s="214"/>
      <c r="S125" s="214"/>
      <c r="T125" s="214"/>
    </row>
    <row r="126" spans="1:20" x14ac:dyDescent="0.15">
      <c r="A126" s="215">
        <v>125</v>
      </c>
      <c r="B126" s="221" t="s">
        <v>22</v>
      </c>
      <c r="C126" s="221" t="s">
        <v>550</v>
      </c>
      <c r="D126" s="221">
        <v>1990</v>
      </c>
      <c r="E126" s="222" t="s">
        <v>677</v>
      </c>
      <c r="F126" s="221" t="s">
        <v>22</v>
      </c>
      <c r="G126" s="218" t="s">
        <v>4</v>
      </c>
      <c r="H126" s="218" t="s">
        <v>73</v>
      </c>
      <c r="I126" s="221" t="s">
        <v>550</v>
      </c>
      <c r="J126" s="211"/>
      <c r="K126" s="219" t="s">
        <v>678</v>
      </c>
      <c r="L126" s="218" t="s">
        <v>548</v>
      </c>
      <c r="M126" s="218" t="s">
        <v>22</v>
      </c>
      <c r="N126" s="218" t="s">
        <v>4</v>
      </c>
      <c r="O126" s="218" t="s">
        <v>559</v>
      </c>
      <c r="P126" s="214"/>
      <c r="Q126" s="214"/>
      <c r="R126" s="214"/>
      <c r="S126" s="214"/>
      <c r="T126" s="214"/>
    </row>
    <row r="127" spans="1:20" x14ac:dyDescent="0.15">
      <c r="A127" s="215">
        <v>126</v>
      </c>
      <c r="B127" s="221" t="s">
        <v>22</v>
      </c>
      <c r="C127" s="221" t="s">
        <v>550</v>
      </c>
      <c r="D127" s="221">
        <v>1982</v>
      </c>
      <c r="E127" s="222" t="s">
        <v>679</v>
      </c>
      <c r="F127" s="221" t="s">
        <v>22</v>
      </c>
      <c r="G127" s="218" t="s">
        <v>4</v>
      </c>
      <c r="H127" s="218" t="s">
        <v>73</v>
      </c>
      <c r="I127" s="221" t="s">
        <v>550</v>
      </c>
      <c r="J127" s="211"/>
      <c r="K127" s="219" t="s">
        <v>680</v>
      </c>
      <c r="L127" s="218" t="s">
        <v>548</v>
      </c>
      <c r="M127" s="218" t="s">
        <v>22</v>
      </c>
      <c r="N127" s="218" t="s">
        <v>4</v>
      </c>
      <c r="O127" s="218" t="s">
        <v>559</v>
      </c>
      <c r="P127" s="214"/>
      <c r="Q127" s="214"/>
      <c r="R127" s="214"/>
      <c r="S127" s="214"/>
      <c r="T127" s="214"/>
    </row>
    <row r="128" spans="1:20" x14ac:dyDescent="0.15">
      <c r="A128" s="215">
        <v>127</v>
      </c>
      <c r="B128" s="221" t="s">
        <v>3</v>
      </c>
      <c r="C128" s="221" t="s">
        <v>550</v>
      </c>
      <c r="D128" s="221">
        <v>1952</v>
      </c>
      <c r="E128" s="222" t="s">
        <v>681</v>
      </c>
      <c r="F128" s="221" t="s">
        <v>3</v>
      </c>
      <c r="G128" s="218" t="s">
        <v>4</v>
      </c>
      <c r="H128" s="218" t="s">
        <v>552</v>
      </c>
      <c r="I128" s="221" t="s">
        <v>550</v>
      </c>
      <c r="J128" s="211"/>
      <c r="K128" s="219" t="s">
        <v>682</v>
      </c>
      <c r="L128" s="218" t="s">
        <v>548</v>
      </c>
      <c r="M128" s="218" t="s">
        <v>3</v>
      </c>
      <c r="N128" s="218" t="s">
        <v>4</v>
      </c>
      <c r="O128" s="218" t="s">
        <v>552</v>
      </c>
      <c r="P128" s="214"/>
      <c r="Q128" s="214"/>
      <c r="R128" s="214"/>
      <c r="S128" s="214"/>
      <c r="T128" s="214"/>
    </row>
    <row r="129" spans="1:20" x14ac:dyDescent="0.15">
      <c r="A129" s="215">
        <v>128</v>
      </c>
      <c r="B129" s="221" t="s">
        <v>683</v>
      </c>
      <c r="C129" s="221" t="s">
        <v>550</v>
      </c>
      <c r="D129" s="221">
        <v>2011</v>
      </c>
      <c r="E129" s="222" t="s">
        <v>684</v>
      </c>
      <c r="F129" s="221" t="s">
        <v>683</v>
      </c>
      <c r="G129" s="218" t="s">
        <v>4</v>
      </c>
      <c r="H129" s="218" t="s">
        <v>73</v>
      </c>
      <c r="I129" s="221" t="s">
        <v>550</v>
      </c>
      <c r="J129" s="211"/>
      <c r="K129" s="224" t="s">
        <v>684</v>
      </c>
      <c r="L129" s="221" t="s">
        <v>550</v>
      </c>
      <c r="M129" s="221" t="s">
        <v>683</v>
      </c>
      <c r="N129" s="218" t="s">
        <v>4</v>
      </c>
      <c r="O129" s="218" t="s">
        <v>559</v>
      </c>
      <c r="P129" s="214"/>
      <c r="Q129" s="214"/>
      <c r="R129" s="214"/>
      <c r="S129" s="214"/>
      <c r="T129" s="214"/>
    </row>
    <row r="130" spans="1:20" x14ac:dyDescent="0.15">
      <c r="A130" s="215">
        <v>129</v>
      </c>
      <c r="B130" s="221" t="s">
        <v>9</v>
      </c>
      <c r="C130" s="221" t="s">
        <v>550</v>
      </c>
      <c r="D130" s="221">
        <v>1997</v>
      </c>
      <c r="E130" s="222" t="s">
        <v>685</v>
      </c>
      <c r="F130" s="221" t="s">
        <v>9</v>
      </c>
      <c r="G130" s="218" t="s">
        <v>10</v>
      </c>
      <c r="H130" s="218" t="s">
        <v>555</v>
      </c>
      <c r="I130" s="221" t="s">
        <v>550</v>
      </c>
      <c r="J130" s="211"/>
      <c r="K130" s="219" t="s">
        <v>48</v>
      </c>
      <c r="L130" s="218" t="s">
        <v>548</v>
      </c>
      <c r="M130" s="218" t="s">
        <v>9</v>
      </c>
      <c r="N130" s="218" t="s">
        <v>10</v>
      </c>
      <c r="O130" s="218" t="s">
        <v>555</v>
      </c>
      <c r="P130" s="214"/>
      <c r="Q130" s="214"/>
      <c r="R130" s="214"/>
      <c r="S130" s="214"/>
      <c r="T130" s="214"/>
    </row>
    <row r="131" spans="1:20" x14ac:dyDescent="0.15">
      <c r="A131" s="215">
        <v>130</v>
      </c>
      <c r="B131" s="221" t="s">
        <v>9</v>
      </c>
      <c r="C131" s="221" t="s">
        <v>686</v>
      </c>
      <c r="D131" s="221">
        <v>2002</v>
      </c>
      <c r="E131" s="222" t="s">
        <v>687</v>
      </c>
      <c r="F131" s="221" t="s">
        <v>9</v>
      </c>
      <c r="G131" s="218" t="s">
        <v>10</v>
      </c>
      <c r="H131" s="218" t="s">
        <v>555</v>
      </c>
      <c r="I131" s="221" t="s">
        <v>686</v>
      </c>
      <c r="J131" s="211"/>
      <c r="K131" s="219" t="s">
        <v>688</v>
      </c>
      <c r="L131" s="218" t="s">
        <v>689</v>
      </c>
      <c r="M131" s="218" t="s">
        <v>9</v>
      </c>
      <c r="N131" s="218" t="s">
        <v>10</v>
      </c>
      <c r="O131" s="218" t="s">
        <v>555</v>
      </c>
      <c r="P131" s="214"/>
      <c r="Q131" s="214"/>
      <c r="R131" s="214"/>
      <c r="S131" s="214"/>
      <c r="T131" s="214"/>
    </row>
    <row r="132" spans="1:20" x14ac:dyDescent="0.15">
      <c r="A132" s="215">
        <v>131</v>
      </c>
      <c r="B132" s="221" t="s">
        <v>690</v>
      </c>
      <c r="C132" s="221" t="s">
        <v>550</v>
      </c>
      <c r="D132" s="221">
        <v>2008</v>
      </c>
      <c r="E132" s="222" t="s">
        <v>691</v>
      </c>
      <c r="F132" s="221" t="s">
        <v>690</v>
      </c>
      <c r="G132" s="218" t="s">
        <v>692</v>
      </c>
      <c r="H132" s="218" t="s">
        <v>552</v>
      </c>
      <c r="I132" s="221" t="s">
        <v>550</v>
      </c>
      <c r="J132" s="211"/>
      <c r="K132" s="219" t="s">
        <v>693</v>
      </c>
      <c r="L132" s="218" t="s">
        <v>548</v>
      </c>
      <c r="M132" s="218" t="s">
        <v>694</v>
      </c>
      <c r="N132" s="218" t="s">
        <v>692</v>
      </c>
      <c r="O132" s="218" t="s">
        <v>552</v>
      </c>
      <c r="P132" s="214"/>
      <c r="Q132" s="214"/>
      <c r="R132" s="214"/>
      <c r="S132" s="214"/>
      <c r="T132" s="214"/>
    </row>
    <row r="133" spans="1:20" x14ac:dyDescent="0.15">
      <c r="A133" s="215">
        <v>132</v>
      </c>
      <c r="B133" s="221" t="s">
        <v>18</v>
      </c>
      <c r="C133" s="221" t="s">
        <v>550</v>
      </c>
      <c r="D133" s="221">
        <v>1993</v>
      </c>
      <c r="E133" s="222" t="s">
        <v>695</v>
      </c>
      <c r="F133" s="221" t="s">
        <v>18</v>
      </c>
      <c r="G133" s="218" t="s">
        <v>4</v>
      </c>
      <c r="H133" s="218" t="s">
        <v>73</v>
      </c>
      <c r="I133" s="221" t="s">
        <v>550</v>
      </c>
      <c r="J133" s="211"/>
      <c r="K133" s="219" t="s">
        <v>696</v>
      </c>
      <c r="L133" s="218" t="s">
        <v>548</v>
      </c>
      <c r="M133" s="218" t="s">
        <v>18</v>
      </c>
      <c r="N133" s="218" t="s">
        <v>4</v>
      </c>
      <c r="O133" s="218" t="s">
        <v>559</v>
      </c>
      <c r="P133" s="214"/>
      <c r="Q133" s="214"/>
      <c r="R133" s="214"/>
      <c r="S133" s="214"/>
      <c r="T133" s="214"/>
    </row>
    <row r="134" spans="1:20" x14ac:dyDescent="0.15">
      <c r="A134" s="215">
        <v>133</v>
      </c>
      <c r="B134" s="221" t="s">
        <v>5</v>
      </c>
      <c r="C134" s="221" t="s">
        <v>550</v>
      </c>
      <c r="D134" s="221">
        <v>1939</v>
      </c>
      <c r="E134" s="222" t="s">
        <v>697</v>
      </c>
      <c r="F134" s="221" t="s">
        <v>5</v>
      </c>
      <c r="G134" s="218" t="s">
        <v>4</v>
      </c>
      <c r="H134" s="218" t="s">
        <v>73</v>
      </c>
      <c r="I134" s="221" t="s">
        <v>550</v>
      </c>
      <c r="J134" s="211"/>
      <c r="K134" s="219" t="s">
        <v>698</v>
      </c>
      <c r="L134" s="218" t="s">
        <v>548</v>
      </c>
      <c r="M134" s="218" t="s">
        <v>5</v>
      </c>
      <c r="N134" s="218" t="s">
        <v>4</v>
      </c>
      <c r="O134" s="218" t="s">
        <v>559</v>
      </c>
      <c r="P134" s="214"/>
      <c r="Q134" s="214"/>
      <c r="R134" s="214"/>
      <c r="S134" s="214"/>
      <c r="T134" s="214"/>
    </row>
    <row r="135" spans="1:20" x14ac:dyDescent="0.15">
      <c r="A135" s="215">
        <v>134</v>
      </c>
      <c r="B135" s="221" t="s">
        <v>29</v>
      </c>
      <c r="C135" s="221" t="s">
        <v>550</v>
      </c>
      <c r="D135" s="221">
        <v>1974</v>
      </c>
      <c r="E135" s="222" t="s">
        <v>699</v>
      </c>
      <c r="F135" s="221" t="s">
        <v>29</v>
      </c>
      <c r="G135" s="218" t="s">
        <v>10</v>
      </c>
      <c r="H135" s="218" t="s">
        <v>555</v>
      </c>
      <c r="I135" s="221" t="s">
        <v>550</v>
      </c>
      <c r="J135" s="211"/>
      <c r="K135" s="219" t="s">
        <v>700</v>
      </c>
      <c r="L135" s="218" t="s">
        <v>548</v>
      </c>
      <c r="M135" s="218" t="s">
        <v>29</v>
      </c>
      <c r="N135" s="218" t="s">
        <v>10</v>
      </c>
      <c r="O135" s="218" t="s">
        <v>555</v>
      </c>
      <c r="P135" s="214"/>
      <c r="Q135" s="214"/>
      <c r="R135" s="214"/>
      <c r="S135" s="214"/>
      <c r="T135" s="214"/>
    </row>
    <row r="136" spans="1:20" x14ac:dyDescent="0.15">
      <c r="A136" s="215">
        <v>135</v>
      </c>
      <c r="B136" s="221" t="s">
        <v>17</v>
      </c>
      <c r="C136" s="221" t="s">
        <v>550</v>
      </c>
      <c r="D136" s="221">
        <v>1992</v>
      </c>
      <c r="E136" s="222" t="s">
        <v>701</v>
      </c>
      <c r="F136" s="221" t="s">
        <v>17</v>
      </c>
      <c r="G136" s="218" t="s">
        <v>4</v>
      </c>
      <c r="H136" s="218" t="s">
        <v>549</v>
      </c>
      <c r="I136" s="221" t="s">
        <v>550</v>
      </c>
      <c r="J136" s="211"/>
      <c r="K136" s="219" t="s">
        <v>49</v>
      </c>
      <c r="L136" s="218" t="s">
        <v>548</v>
      </c>
      <c r="M136" s="218" t="s">
        <v>17</v>
      </c>
      <c r="N136" s="218" t="s">
        <v>4</v>
      </c>
      <c r="O136" s="218" t="s">
        <v>549</v>
      </c>
      <c r="P136" s="214"/>
      <c r="Q136" s="214"/>
      <c r="R136" s="214"/>
      <c r="S136" s="214"/>
      <c r="T136" s="214"/>
    </row>
    <row r="137" spans="1:20" x14ac:dyDescent="0.15">
      <c r="A137" s="215">
        <v>136</v>
      </c>
      <c r="B137" s="221" t="s">
        <v>18</v>
      </c>
      <c r="C137" s="221" t="s">
        <v>550</v>
      </c>
      <c r="D137" s="221">
        <v>1981</v>
      </c>
      <c r="E137" s="222" t="s">
        <v>702</v>
      </c>
      <c r="F137" s="221" t="s">
        <v>18</v>
      </c>
      <c r="G137" s="218" t="s">
        <v>4</v>
      </c>
      <c r="H137" s="218" t="s">
        <v>73</v>
      </c>
      <c r="I137" s="221" t="s">
        <v>550</v>
      </c>
      <c r="J137" s="211"/>
      <c r="K137" s="219" t="s">
        <v>703</v>
      </c>
      <c r="L137" s="218" t="s">
        <v>548</v>
      </c>
      <c r="M137" s="218" t="s">
        <v>18</v>
      </c>
      <c r="N137" s="218" t="s">
        <v>4</v>
      </c>
      <c r="O137" s="218" t="s">
        <v>559</v>
      </c>
      <c r="P137" s="214"/>
      <c r="Q137" s="214"/>
      <c r="R137" s="214"/>
      <c r="S137" s="214"/>
      <c r="T137" s="214"/>
    </row>
    <row r="138" spans="1:20" ht="14.25" thickBot="1" x14ac:dyDescent="0.2">
      <c r="A138" s="215">
        <v>137</v>
      </c>
      <c r="B138" s="225" t="s">
        <v>27</v>
      </c>
      <c r="C138" s="225" t="s">
        <v>550</v>
      </c>
      <c r="D138" s="225">
        <v>1940</v>
      </c>
      <c r="E138" s="226" t="s">
        <v>704</v>
      </c>
      <c r="F138" s="225" t="s">
        <v>27</v>
      </c>
      <c r="G138" s="218" t="s">
        <v>4</v>
      </c>
      <c r="H138" s="218" t="s">
        <v>73</v>
      </c>
      <c r="I138" s="225" t="s">
        <v>550</v>
      </c>
      <c r="J138" s="211"/>
      <c r="K138" s="219" t="s">
        <v>705</v>
      </c>
      <c r="L138" s="218" t="s">
        <v>548</v>
      </c>
      <c r="M138" s="218" t="s">
        <v>27</v>
      </c>
      <c r="N138" s="218" t="s">
        <v>4</v>
      </c>
      <c r="O138" s="218" t="s">
        <v>559</v>
      </c>
      <c r="P138" s="214"/>
      <c r="Q138" s="214"/>
      <c r="R138" s="214"/>
      <c r="S138" s="214"/>
      <c r="T138" s="214"/>
    </row>
  </sheetData>
  <phoneticPr fontId="2" type="noConversion"/>
  <conditionalFormatting sqref="A6:A7">
    <cfRule type="cellIs" dxfId="0" priority="1" stopIfTrue="1" operator="equal">
      <formula>"에러"</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6</vt:i4>
      </vt:variant>
    </vt:vector>
  </HeadingPairs>
  <TitlesOfParts>
    <vt:vector size="12" baseType="lpstr">
      <vt:lpstr>1.작성요령</vt:lpstr>
      <vt:lpstr>2. 2017 최초신청명단</vt:lpstr>
      <vt:lpstr>Sheet2</vt:lpstr>
      <vt:lpstr>3. 2017 담당자 현황</vt:lpstr>
      <vt:lpstr>4. 국가별 비자유형</vt:lpstr>
      <vt:lpstr>Sheet3</vt:lpstr>
      <vt:lpstr>'2. 2017 최초신청명단'!Print_Area</vt:lpstr>
      <vt:lpstr>'2. 2017 최초신청명단'!Print_Titles</vt:lpstr>
      <vt:lpstr>'2. 2017 최초신청명단'!국가1</vt:lpstr>
      <vt:lpstr>권역1</vt:lpstr>
      <vt:lpstr>대학지역</vt:lpstr>
      <vt:lpstr>'2. 2017 최초신청명단'!신청1</vt:lpstr>
    </vt:vector>
  </TitlesOfParts>
  <Company>한국전문대학교육협의회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강성환</dc:creator>
  <cp:lastModifiedBy>pcs</cp:lastModifiedBy>
  <cp:lastPrinted>2013-01-18T06:13:17Z</cp:lastPrinted>
  <dcterms:created xsi:type="dcterms:W3CDTF">2008-01-02T09:00:09Z</dcterms:created>
  <dcterms:modified xsi:type="dcterms:W3CDTF">2017-02-09T02:09:07Z</dcterms:modified>
</cp:coreProperties>
</file>